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730" activeTab="0"/>
  </bookViews>
  <sheets>
    <sheet name="Worksheet (2)" sheetId="1" r:id="rId1"/>
    <sheet name="ident simplisia" sheetId="2" r:id="rId2"/>
    <sheet name="produksi simplisia" sheetId="3" r:id="rId3"/>
  </sheets>
  <definedNames/>
  <calcPr fullCalcOnLoad="1"/>
</workbook>
</file>

<file path=xl/sharedStrings.xml><?xml version="1.0" encoding="utf-8"?>
<sst xmlns="http://schemas.openxmlformats.org/spreadsheetml/2006/main" count="306" uniqueCount="107">
  <si>
    <t>No</t>
  </si>
  <si>
    <t>NRP</t>
  </si>
  <si>
    <t>Nama Mahasiswa</t>
  </si>
  <si>
    <t>211105033</t>
  </si>
  <si>
    <t>MUHAMMAD AKBAR SAPUTRA</t>
  </si>
  <si>
    <t>211105040</t>
  </si>
  <si>
    <t>ACHMAD VITO RACHBANI</t>
  </si>
  <si>
    <t>221105003</t>
  </si>
  <si>
    <t>NURUSSA'ADAAH</t>
  </si>
  <si>
    <t>221105004</t>
  </si>
  <si>
    <t>HAJAR HASYIM YAHYA</t>
  </si>
  <si>
    <t>221105005</t>
  </si>
  <si>
    <t>ALIFFIA RAGIL FITRIANI</t>
  </si>
  <si>
    <t>221105006</t>
  </si>
  <si>
    <t>MAULIDYTSANI SALMAH NABILAH</t>
  </si>
  <si>
    <t>221105007</t>
  </si>
  <si>
    <t>ARINA AZAM MUSAADAH</t>
  </si>
  <si>
    <t>221105008</t>
  </si>
  <si>
    <t>AHMAD VERRY ARIYANTO</t>
  </si>
  <si>
    <t>221105010</t>
  </si>
  <si>
    <t>MUSTIKA ARRAUF HAKIM</t>
  </si>
  <si>
    <t>221105013</t>
  </si>
  <si>
    <t>TRIYA AGUSTINA SUSANTI</t>
  </si>
  <si>
    <t>221105014</t>
  </si>
  <si>
    <t>INDAH MARYAM HAMSAH</t>
  </si>
  <si>
    <t>221105016</t>
  </si>
  <si>
    <t>LUTIANA</t>
  </si>
  <si>
    <t>221105017</t>
  </si>
  <si>
    <t>ZURROIDAH ARIF VANNY</t>
  </si>
  <si>
    <t>221105018</t>
  </si>
  <si>
    <t>NELITA DWI NOVIYANTI</t>
  </si>
  <si>
    <t>221105019</t>
  </si>
  <si>
    <t>FANNY DALMAYANTI</t>
  </si>
  <si>
    <t>221105020</t>
  </si>
  <si>
    <t>NURUL HIDAYAH</t>
  </si>
  <si>
    <t>221105021</t>
  </si>
  <si>
    <t>FITRI ARTHA APRILLIA</t>
  </si>
  <si>
    <t>221105022</t>
  </si>
  <si>
    <t>ZELVIANA FREANDA</t>
  </si>
  <si>
    <t>221105023</t>
  </si>
  <si>
    <t>SASTI AMILIA PUTRI</t>
  </si>
  <si>
    <t>221105024</t>
  </si>
  <si>
    <t>NIKEN LARAS OKTAVIARY</t>
  </si>
  <si>
    <t>221105025</t>
  </si>
  <si>
    <t>LIESTYA NUR AZIZAH</t>
  </si>
  <si>
    <t>221105027</t>
  </si>
  <si>
    <t>NADYA RAMADHANTI</t>
  </si>
  <si>
    <t>221105028</t>
  </si>
  <si>
    <t>NIMAS KUSUMANING AYU INDAH PERMADANI</t>
  </si>
  <si>
    <t>221105029</t>
  </si>
  <si>
    <t>PUTRI NANDA SAFILATURROHMAH</t>
  </si>
  <si>
    <t>221105030</t>
  </si>
  <si>
    <t>AULIYA DWI INDRIANI</t>
  </si>
  <si>
    <t>221105031</t>
  </si>
  <si>
    <t>LINDAH ISNA ZULFIYANA</t>
  </si>
  <si>
    <t>221105032</t>
  </si>
  <si>
    <t>KURNIA LINTANG SARASWATI</t>
  </si>
  <si>
    <t>221105034</t>
  </si>
  <si>
    <t>MUH HIDAYATULLAH</t>
  </si>
  <si>
    <t>221105035</t>
  </si>
  <si>
    <t>DANU PRASTIYO</t>
  </si>
  <si>
    <t>221105036</t>
  </si>
  <si>
    <t>SITI ANIS JANNATIN</t>
  </si>
  <si>
    <t>221105037</t>
  </si>
  <si>
    <t>IRANI AGUSTIN</t>
  </si>
  <si>
    <t>Penentuan kategori</t>
  </si>
  <si>
    <t>Penulisan Simplisia</t>
  </si>
  <si>
    <t>Pelafalan Simplisia</t>
  </si>
  <si>
    <t>Bentuk Simplisia</t>
  </si>
  <si>
    <t>Penulisan Tanaman/ hewan/ mineral</t>
  </si>
  <si>
    <t>Pelafalan Tanaman/ hewan/ mineral</t>
  </si>
  <si>
    <t>Manfaat</t>
  </si>
  <si>
    <t>Waktu</t>
  </si>
  <si>
    <t>Format</t>
  </si>
  <si>
    <t>Audio</t>
  </si>
  <si>
    <t>Visual</t>
  </si>
  <si>
    <t>JAMU</t>
  </si>
  <si>
    <t>OHT</t>
  </si>
  <si>
    <t>Catatan</t>
  </si>
  <si>
    <t>RATA-RATA</t>
  </si>
  <si>
    <t>FITOFARMAKA</t>
  </si>
  <si>
    <t>Nilai per 100</t>
  </si>
  <si>
    <t>(1) bacanya khana (2) nama simplisia tidak sama dengan nama tanaman (3) pada tensigard ada 2 bentuk simplisia (4) dapus belum ada</t>
  </si>
  <si>
    <t>pada jamu dan oht, (1) pelajari macam-macam simplisia. Ingat nama simplisia tidak sama dengan nama tanaman; (2) pelajari kembali tatanama tanaman, ingat kata kedua huruf kecil semua (3) dapus belum ada</t>
  </si>
  <si>
    <t>(1) pelajari kembali tata nama simplisia. Ingat! Tata nama simplisia berbeda dengan tata nama tanaman</t>
  </si>
  <si>
    <t>(1) tata nama simplisia tidak perlu garis bawah (2) nama tanaman tidak ada (3) cek di kemasa bahwa simplisianya folium untuk Lagerstroemia speciosa</t>
  </si>
  <si>
    <t>(1) pelajari kembali tata nama simplisia. (2) tidak ada nama tanaman (3) dapus belum ada</t>
  </si>
  <si>
    <t>(1) pelajari kembali tata nama simplisia</t>
  </si>
  <si>
    <t xml:space="preserve">(1) pelajari kembali tata nama simplisia (2) pelajari kembali pelafalan simplisia (3) tidak ada nama tanaman (4) tidak ada asal simplisia </t>
  </si>
  <si>
    <t>file tidak bisa dibuka</t>
  </si>
  <si>
    <t>(1) pelajari kembali tata nama simplisia dan pelafalannya</t>
  </si>
  <si>
    <t>Proses produksi</t>
  </si>
  <si>
    <t>waktu</t>
  </si>
  <si>
    <t>format</t>
  </si>
  <si>
    <t>audio</t>
  </si>
  <si>
    <t>visual</t>
  </si>
  <si>
    <t>NA PER 5</t>
  </si>
  <si>
    <t>NA PER 100</t>
  </si>
  <si>
    <t>CATATAN</t>
  </si>
  <si>
    <t>tidak sesuai dg yang diinstruksikan</t>
  </si>
  <si>
    <t>Tugas Simplisia</t>
  </si>
  <si>
    <t>Tugas Identifikasi Simplisia</t>
  </si>
  <si>
    <t>Tugas Produksi Simplisia</t>
  </si>
  <si>
    <t>tidak ditemukan</t>
  </si>
  <si>
    <t xml:space="preserve">catatan umum </t>
  </si>
  <si>
    <t>belum bisa membedakan nama latin tanaman/hewan dengan nama latin simplisia.</t>
  </si>
  <si>
    <t>(1) belumbisa membedakan nama simplisia dan tanaman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</si>
</sst>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3" borderId="0" xfId="0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J6" sqref="J6"/>
    </sheetView>
  </sheetViews>
  <sheetFormatPr defaultColWidth="9.140625" defaultRowHeight="15"/>
  <cols>
    <col min="3" max="3" width="35.00390625" style="0" customWidth="1"/>
    <col min="4" max="4" width="17.421875" style="0" customWidth="1"/>
    <col min="5" max="5" width="32.57421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100</v>
      </c>
      <c r="E1" t="s">
        <v>101</v>
      </c>
      <c r="F1" t="s">
        <v>102</v>
      </c>
    </row>
    <row r="2" spans="1:6" ht="15">
      <c r="A2">
        <v>1</v>
      </c>
      <c r="B2" t="s">
        <v>3</v>
      </c>
      <c r="C2" t="s">
        <v>4</v>
      </c>
      <c r="D2">
        <v>70.83</v>
      </c>
      <c r="E2" s="12" t="e">
        <f>'ident simplisia'!AX2</f>
        <v>#DIV/0!</v>
      </c>
      <c r="F2">
        <f>'produksi simplisia'!L2</f>
        <v>44.00000000000001</v>
      </c>
    </row>
    <row r="3" spans="1:6" ht="15">
      <c r="A3">
        <v>2</v>
      </c>
      <c r="B3" t="s">
        <v>5</v>
      </c>
      <c r="C3" t="s">
        <v>6</v>
      </c>
      <c r="D3">
        <v>79.17</v>
      </c>
      <c r="E3">
        <f>'ident simplisia'!AX3</f>
        <v>83.04761904761907</v>
      </c>
      <c r="F3">
        <f>'produksi simplisia'!L3</f>
        <v>44.00000000000001</v>
      </c>
    </row>
    <row r="4" spans="1:6" ht="15">
      <c r="A4">
        <v>3</v>
      </c>
      <c r="B4" t="s">
        <v>7</v>
      </c>
      <c r="C4" t="s">
        <v>8</v>
      </c>
      <c r="D4">
        <v>75</v>
      </c>
      <c r="E4">
        <f>'ident simplisia'!AX4</f>
        <v>77.57142857142856</v>
      </c>
      <c r="F4">
        <f>'produksi simplisia'!L4</f>
        <v>44.00000000000001</v>
      </c>
    </row>
    <row r="5" spans="1:6" ht="15">
      <c r="A5">
        <v>4</v>
      </c>
      <c r="B5" t="s">
        <v>9</v>
      </c>
      <c r="C5" t="s">
        <v>10</v>
      </c>
      <c r="D5">
        <v>62.5</v>
      </c>
      <c r="E5">
        <f>'ident simplisia'!AX5</f>
        <v>78.47619047619048</v>
      </c>
      <c r="F5">
        <f>'produksi simplisia'!L5</f>
        <v>44.00000000000001</v>
      </c>
    </row>
    <row r="6" spans="1:6" ht="15">
      <c r="A6">
        <v>5</v>
      </c>
      <c r="B6" t="s">
        <v>11</v>
      </c>
      <c r="C6" t="s">
        <v>12</v>
      </c>
      <c r="D6">
        <v>70.83</v>
      </c>
      <c r="E6">
        <f>'ident simplisia'!AX6</f>
        <v>77.14285714285715</v>
      </c>
      <c r="F6">
        <f>'produksi simplisia'!L6</f>
        <v>44.00000000000001</v>
      </c>
    </row>
    <row r="7" spans="1:6" ht="15">
      <c r="A7">
        <v>6</v>
      </c>
      <c r="B7" t="s">
        <v>13</v>
      </c>
      <c r="C7" t="s">
        <v>14</v>
      </c>
      <c r="D7">
        <v>33.33</v>
      </c>
      <c r="E7">
        <f>'ident simplisia'!AX7</f>
        <v>79.33333333333333</v>
      </c>
      <c r="F7" s="12">
        <f>'produksi simplisia'!L7</f>
        <v>0</v>
      </c>
    </row>
    <row r="8" spans="1:6" ht="15">
      <c r="A8">
        <v>7</v>
      </c>
      <c r="B8" t="s">
        <v>15</v>
      </c>
      <c r="C8" t="s">
        <v>16</v>
      </c>
      <c r="D8">
        <v>91.67</v>
      </c>
      <c r="E8">
        <f>'ident simplisia'!AX8</f>
        <v>80.38095238095238</v>
      </c>
      <c r="F8">
        <f>'produksi simplisia'!L8</f>
        <v>44.00000000000001</v>
      </c>
    </row>
    <row r="9" spans="1:6" ht="15">
      <c r="A9">
        <v>8</v>
      </c>
      <c r="B9" t="s">
        <v>17</v>
      </c>
      <c r="C9" t="s">
        <v>18</v>
      </c>
      <c r="D9">
        <v>66.67</v>
      </c>
      <c r="E9">
        <f>'ident simplisia'!AX9</f>
        <v>79.33333333333333</v>
      </c>
      <c r="F9">
        <f>'produksi simplisia'!L9</f>
        <v>44.00000000000001</v>
      </c>
    </row>
    <row r="10" spans="1:6" ht="15">
      <c r="A10">
        <v>9</v>
      </c>
      <c r="B10" t="s">
        <v>19</v>
      </c>
      <c r="C10" t="s">
        <v>20</v>
      </c>
      <c r="D10">
        <v>75</v>
      </c>
      <c r="E10">
        <f>'ident simplisia'!AX10</f>
        <v>77.14285714285715</v>
      </c>
      <c r="F10">
        <f>'produksi simplisia'!L10</f>
        <v>44.00000000000001</v>
      </c>
    </row>
    <row r="11" spans="1:6" ht="15">
      <c r="A11">
        <v>10</v>
      </c>
      <c r="B11" t="s">
        <v>21</v>
      </c>
      <c r="C11" t="s">
        <v>22</v>
      </c>
      <c r="D11">
        <v>100</v>
      </c>
      <c r="E11">
        <f>'ident simplisia'!AX11</f>
        <v>86.76190476190477</v>
      </c>
      <c r="F11">
        <f>'produksi simplisia'!L11</f>
        <v>44.00000000000001</v>
      </c>
    </row>
    <row r="12" spans="1:6" ht="15">
      <c r="A12">
        <v>11</v>
      </c>
      <c r="B12" t="s">
        <v>23</v>
      </c>
      <c r="C12" t="s">
        <v>24</v>
      </c>
      <c r="D12">
        <v>91.67</v>
      </c>
      <c r="E12">
        <f>'ident simplisia'!AX12</f>
        <v>78.47619047619048</v>
      </c>
      <c r="F12">
        <f>'produksi simplisia'!L12</f>
        <v>44.00000000000001</v>
      </c>
    </row>
    <row r="13" spans="1:6" ht="15">
      <c r="A13">
        <v>12</v>
      </c>
      <c r="B13" t="s">
        <v>25</v>
      </c>
      <c r="C13" t="s">
        <v>26</v>
      </c>
      <c r="D13">
        <v>91.67</v>
      </c>
      <c r="E13">
        <f>'ident simplisia'!AX13</f>
        <v>98.85714285714286</v>
      </c>
      <c r="F13">
        <f>'produksi simplisia'!L13</f>
        <v>44.00000000000001</v>
      </c>
    </row>
    <row r="14" spans="1:6" ht="15">
      <c r="A14">
        <v>13</v>
      </c>
      <c r="B14" t="s">
        <v>27</v>
      </c>
      <c r="C14" t="s">
        <v>28</v>
      </c>
      <c r="D14">
        <v>91.67</v>
      </c>
      <c r="E14">
        <f>'ident simplisia'!AX14</f>
        <v>98.85714285714286</v>
      </c>
      <c r="F14">
        <f>'produksi simplisia'!L14</f>
        <v>44.00000000000001</v>
      </c>
    </row>
    <row r="15" spans="1:6" ht="15">
      <c r="A15">
        <v>14</v>
      </c>
      <c r="B15" t="s">
        <v>29</v>
      </c>
      <c r="C15" t="s">
        <v>30</v>
      </c>
      <c r="D15">
        <v>79.17</v>
      </c>
      <c r="E15">
        <f>'ident simplisia'!AX15</f>
        <v>99.42857142857143</v>
      </c>
      <c r="F15">
        <f>'produksi simplisia'!L15</f>
        <v>44.00000000000001</v>
      </c>
    </row>
    <row r="16" spans="1:6" ht="15">
      <c r="A16">
        <v>15</v>
      </c>
      <c r="B16" t="s">
        <v>31</v>
      </c>
      <c r="C16" t="s">
        <v>32</v>
      </c>
      <c r="D16">
        <v>66.67</v>
      </c>
      <c r="E16">
        <f>'ident simplisia'!AX16</f>
        <v>77.14285714285715</v>
      </c>
      <c r="F16">
        <f>'produksi simplisia'!L16</f>
        <v>44.00000000000001</v>
      </c>
    </row>
    <row r="17" spans="1:6" ht="15">
      <c r="A17">
        <v>16</v>
      </c>
      <c r="B17" t="s">
        <v>33</v>
      </c>
      <c r="C17" t="s">
        <v>34</v>
      </c>
      <c r="D17">
        <v>79.17</v>
      </c>
      <c r="E17">
        <f>'ident simplisia'!AX17</f>
        <v>80.38095238095238</v>
      </c>
      <c r="F17">
        <f>'produksi simplisia'!L17</f>
        <v>44.00000000000001</v>
      </c>
    </row>
    <row r="18" spans="1:6" ht="15">
      <c r="A18">
        <v>17</v>
      </c>
      <c r="B18" t="s">
        <v>35</v>
      </c>
      <c r="C18" t="s">
        <v>36</v>
      </c>
      <c r="D18">
        <v>75</v>
      </c>
      <c r="E18">
        <f>'ident simplisia'!AX18</f>
        <v>77.14285714285715</v>
      </c>
      <c r="F18">
        <f>'produksi simplisia'!L18</f>
        <v>44.00000000000001</v>
      </c>
    </row>
    <row r="19" spans="1:6" ht="15">
      <c r="A19">
        <v>18</v>
      </c>
      <c r="B19" t="s">
        <v>37</v>
      </c>
      <c r="C19" t="s">
        <v>38</v>
      </c>
      <c r="D19">
        <v>83.33</v>
      </c>
      <c r="E19">
        <f>'ident simplisia'!AX19</f>
        <v>81.14285714285714</v>
      </c>
      <c r="F19">
        <f>'produksi simplisia'!L19</f>
        <v>44.00000000000001</v>
      </c>
    </row>
    <row r="20" spans="1:6" ht="15">
      <c r="A20">
        <v>19</v>
      </c>
      <c r="B20" t="s">
        <v>39</v>
      </c>
      <c r="C20" t="s">
        <v>40</v>
      </c>
      <c r="D20">
        <v>100</v>
      </c>
      <c r="E20">
        <f>'ident simplisia'!AX20</f>
        <v>78.47619047619048</v>
      </c>
      <c r="F20">
        <f>'produksi simplisia'!L20</f>
        <v>44.00000000000001</v>
      </c>
    </row>
    <row r="21" spans="1:6" ht="15">
      <c r="A21">
        <v>20</v>
      </c>
      <c r="B21" t="s">
        <v>41</v>
      </c>
      <c r="C21" t="s">
        <v>42</v>
      </c>
      <c r="D21">
        <v>100</v>
      </c>
      <c r="E21">
        <f>'ident simplisia'!AX21</f>
        <v>81.14285714285714</v>
      </c>
      <c r="F21">
        <f>'produksi simplisia'!L21</f>
        <v>44.00000000000001</v>
      </c>
    </row>
    <row r="22" spans="1:6" ht="15">
      <c r="A22">
        <v>21</v>
      </c>
      <c r="B22" t="s">
        <v>43</v>
      </c>
      <c r="C22" t="s">
        <v>44</v>
      </c>
      <c r="D22">
        <v>83.33</v>
      </c>
      <c r="E22">
        <f>'ident simplisia'!AX22</f>
        <v>79.33333333333333</v>
      </c>
      <c r="F22">
        <f>'produksi simplisia'!L22</f>
        <v>44.00000000000001</v>
      </c>
    </row>
    <row r="23" spans="1:6" ht="15">
      <c r="A23">
        <v>22</v>
      </c>
      <c r="B23" t="s">
        <v>45</v>
      </c>
      <c r="C23" t="s">
        <v>46</v>
      </c>
      <c r="D23">
        <v>87.5</v>
      </c>
      <c r="E23">
        <f>'ident simplisia'!AX23</f>
        <v>99.42857142857143</v>
      </c>
      <c r="F23">
        <f>'produksi simplisia'!L23</f>
        <v>44.00000000000001</v>
      </c>
    </row>
    <row r="24" spans="1:6" ht="15">
      <c r="A24">
        <v>23</v>
      </c>
      <c r="B24" t="s">
        <v>47</v>
      </c>
      <c r="C24" t="s">
        <v>48</v>
      </c>
      <c r="D24">
        <v>79.17</v>
      </c>
      <c r="E24">
        <f>'ident simplisia'!AX24</f>
        <v>77.57142857142856</v>
      </c>
      <c r="F24">
        <f>'produksi simplisia'!L24</f>
        <v>44.00000000000001</v>
      </c>
    </row>
    <row r="25" spans="1:6" ht="15">
      <c r="A25">
        <v>24</v>
      </c>
      <c r="B25" t="s">
        <v>49</v>
      </c>
      <c r="C25" t="s">
        <v>50</v>
      </c>
      <c r="D25">
        <v>95.83</v>
      </c>
      <c r="E25">
        <f>'ident simplisia'!AX25</f>
        <v>86.76190476190477</v>
      </c>
      <c r="F25">
        <f>'produksi simplisia'!L25</f>
        <v>44.00000000000001</v>
      </c>
    </row>
    <row r="26" spans="1:6" ht="15">
      <c r="A26">
        <v>25</v>
      </c>
      <c r="B26" t="s">
        <v>51</v>
      </c>
      <c r="C26" t="s">
        <v>52</v>
      </c>
      <c r="D26">
        <v>91.67</v>
      </c>
      <c r="E26">
        <f>'ident simplisia'!AX26</f>
        <v>81.14285714285714</v>
      </c>
      <c r="F26">
        <f>'produksi simplisia'!L26</f>
        <v>44.00000000000001</v>
      </c>
    </row>
    <row r="27" spans="1:6" ht="15">
      <c r="A27">
        <v>26</v>
      </c>
      <c r="B27" t="s">
        <v>53</v>
      </c>
      <c r="C27" t="s">
        <v>54</v>
      </c>
      <c r="D27">
        <v>100</v>
      </c>
      <c r="E27">
        <f>'ident simplisia'!AX27</f>
        <v>99.42857142857143</v>
      </c>
      <c r="F27">
        <f>'produksi simplisia'!L27</f>
        <v>44.00000000000001</v>
      </c>
    </row>
    <row r="28" spans="1:6" ht="15">
      <c r="A28">
        <v>27</v>
      </c>
      <c r="B28" t="s">
        <v>55</v>
      </c>
      <c r="C28" t="s">
        <v>56</v>
      </c>
      <c r="D28">
        <v>91.67</v>
      </c>
      <c r="E28">
        <f>'ident simplisia'!AX28</f>
        <v>98.85714285714286</v>
      </c>
      <c r="F28">
        <f>'produksi simplisia'!L28</f>
        <v>44.00000000000001</v>
      </c>
    </row>
    <row r="29" spans="1:6" ht="15">
      <c r="A29">
        <v>28</v>
      </c>
      <c r="B29" t="s">
        <v>57</v>
      </c>
      <c r="C29" t="s">
        <v>58</v>
      </c>
      <c r="D29">
        <v>75</v>
      </c>
      <c r="E29">
        <f>'ident simplisia'!AX29</f>
        <v>79.33333333333333</v>
      </c>
      <c r="F29">
        <f>'produksi simplisia'!L29</f>
        <v>44.00000000000001</v>
      </c>
    </row>
    <row r="30" spans="1:6" ht="15">
      <c r="A30">
        <v>29</v>
      </c>
      <c r="B30" t="s">
        <v>59</v>
      </c>
      <c r="C30" t="s">
        <v>60</v>
      </c>
      <c r="D30">
        <v>70.83</v>
      </c>
      <c r="E30">
        <f>'ident simplisia'!AX30</f>
        <v>86.76190476190477</v>
      </c>
      <c r="F30">
        <f>'produksi simplisia'!L30</f>
        <v>44.00000000000001</v>
      </c>
    </row>
    <row r="31" spans="1:6" ht="15">
      <c r="A31">
        <v>30</v>
      </c>
      <c r="B31" t="s">
        <v>61</v>
      </c>
      <c r="C31" t="s">
        <v>62</v>
      </c>
      <c r="D31">
        <v>87.5</v>
      </c>
      <c r="E31">
        <f>'ident simplisia'!AX31</f>
        <v>77.57142857142856</v>
      </c>
      <c r="F31">
        <f>'produksi simplisia'!L31</f>
        <v>44.00000000000001</v>
      </c>
    </row>
    <row r="32" spans="1:6" ht="15">
      <c r="A32">
        <v>31</v>
      </c>
      <c r="B32" t="s">
        <v>63</v>
      </c>
      <c r="C32" t="s">
        <v>64</v>
      </c>
      <c r="D32">
        <v>91.67</v>
      </c>
      <c r="E32">
        <f>'ident simplisia'!AX32</f>
        <v>80.38095238095238</v>
      </c>
      <c r="F32">
        <f>'produksi simplisia'!L32</f>
        <v>44.00000000000001</v>
      </c>
    </row>
    <row r="35" ht="15">
      <c r="B35" t="s">
        <v>104</v>
      </c>
    </row>
    <row r="36" spans="2:3" ht="15">
      <c r="B36">
        <v>1</v>
      </c>
      <c r="C36" t="s">
        <v>105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"/>
  <sheetViews>
    <sheetView workbookViewId="0" topLeftCell="A25">
      <selection activeCell="E36" sqref="E36"/>
    </sheetView>
  </sheetViews>
  <sheetFormatPr defaultColWidth="9.140625" defaultRowHeight="15"/>
  <cols>
    <col min="3" max="3" width="28.57421875" style="0" customWidth="1"/>
    <col min="4" max="4" width="18.57421875" style="0" customWidth="1"/>
    <col min="5" max="5" width="18.7109375" style="0" customWidth="1"/>
    <col min="6" max="6" width="22.421875" style="0" customWidth="1"/>
    <col min="7" max="7" width="18.8515625" style="0" customWidth="1"/>
    <col min="8" max="8" width="38.57421875" style="0" customWidth="1"/>
    <col min="9" max="9" width="25.140625" style="0" customWidth="1"/>
    <col min="11" max="11" width="9.140625" style="3" customWidth="1"/>
    <col min="14" max="14" width="9.140625" style="3" customWidth="1"/>
    <col min="17" max="17" width="9.140625" style="3" customWidth="1"/>
    <col min="19" max="19" width="20.28125" style="0" customWidth="1"/>
    <col min="20" max="20" width="26.140625" style="0" customWidth="1"/>
    <col min="26" max="26" width="9.140625" style="5" customWidth="1"/>
    <col min="29" max="29" width="9.140625" style="5" customWidth="1"/>
    <col min="32" max="32" width="9.140625" style="5" customWidth="1"/>
    <col min="41" max="41" width="9.140625" style="4" customWidth="1"/>
    <col min="44" max="44" width="9.140625" style="4" customWidth="1"/>
    <col min="47" max="47" width="9.140625" style="4" customWidth="1"/>
    <col min="49" max="50" width="9.140625" style="7" customWidth="1"/>
  </cols>
  <sheetData>
    <row r="1" spans="1:51" ht="15">
      <c r="A1" t="s">
        <v>0</v>
      </c>
      <c r="B1" t="s">
        <v>1</v>
      </c>
      <c r="C1" t="s">
        <v>2</v>
      </c>
      <c r="D1" s="3" t="s">
        <v>65</v>
      </c>
      <c r="E1" s="3" t="s">
        <v>66</v>
      </c>
      <c r="F1" s="3" t="s">
        <v>67</v>
      </c>
      <c r="G1" s="3" t="s">
        <v>68</v>
      </c>
      <c r="H1" s="3" t="s">
        <v>69</v>
      </c>
      <c r="I1" s="3" t="s">
        <v>70</v>
      </c>
      <c r="J1" s="3" t="s">
        <v>71</v>
      </c>
      <c r="K1" s="3">
        <v>0.6</v>
      </c>
      <c r="L1" s="3" t="s">
        <v>72</v>
      </c>
      <c r="M1" s="3" t="s">
        <v>73</v>
      </c>
      <c r="N1" s="3">
        <v>0.2</v>
      </c>
      <c r="O1" s="3" t="s">
        <v>74</v>
      </c>
      <c r="P1" s="3" t="s">
        <v>75</v>
      </c>
      <c r="Q1" s="3">
        <v>0.2</v>
      </c>
      <c r="R1" s="3" t="s">
        <v>76</v>
      </c>
      <c r="S1" s="2" t="s">
        <v>65</v>
      </c>
      <c r="T1" s="2" t="s">
        <v>66</v>
      </c>
      <c r="U1" s="2" t="s">
        <v>67</v>
      </c>
      <c r="V1" s="2" t="s">
        <v>68</v>
      </c>
      <c r="W1" s="2" t="s">
        <v>69</v>
      </c>
      <c r="X1" s="2" t="s">
        <v>70</v>
      </c>
      <c r="Y1" s="2" t="s">
        <v>71</v>
      </c>
      <c r="Z1" s="5">
        <v>0.6</v>
      </c>
      <c r="AA1" s="2" t="s">
        <v>72</v>
      </c>
      <c r="AB1" s="2" t="s">
        <v>73</v>
      </c>
      <c r="AC1" s="5">
        <v>0.2</v>
      </c>
      <c r="AD1" s="2" t="s">
        <v>74</v>
      </c>
      <c r="AE1" s="2" t="s">
        <v>75</v>
      </c>
      <c r="AF1" s="5">
        <v>0.2</v>
      </c>
      <c r="AG1" s="2" t="s">
        <v>77</v>
      </c>
      <c r="AH1" s="4" t="s">
        <v>65</v>
      </c>
      <c r="AI1" s="4" t="s">
        <v>66</v>
      </c>
      <c r="AJ1" s="4" t="s">
        <v>67</v>
      </c>
      <c r="AK1" s="4" t="s">
        <v>68</v>
      </c>
      <c r="AL1" s="4" t="s">
        <v>69</v>
      </c>
      <c r="AM1" s="4" t="s">
        <v>70</v>
      </c>
      <c r="AN1" s="4" t="s">
        <v>71</v>
      </c>
      <c r="AO1" s="4">
        <v>0.6</v>
      </c>
      <c r="AP1" s="4" t="s">
        <v>72</v>
      </c>
      <c r="AQ1" s="4" t="s">
        <v>73</v>
      </c>
      <c r="AR1" s="4">
        <v>0.2</v>
      </c>
      <c r="AS1" s="4" t="s">
        <v>74</v>
      </c>
      <c r="AT1" s="4" t="s">
        <v>75</v>
      </c>
      <c r="AU1" s="4">
        <v>0.2</v>
      </c>
      <c r="AV1" s="4" t="s">
        <v>80</v>
      </c>
      <c r="AW1" s="7" t="s">
        <v>79</v>
      </c>
      <c r="AX1" s="7" t="s">
        <v>81</v>
      </c>
      <c r="AY1" s="6" t="s">
        <v>78</v>
      </c>
    </row>
    <row r="2" spans="1:50" ht="15">
      <c r="A2">
        <v>1</v>
      </c>
      <c r="B2" t="s">
        <v>3</v>
      </c>
      <c r="C2" t="s">
        <v>4</v>
      </c>
      <c r="D2" t="s">
        <v>89</v>
      </c>
      <c r="K2" s="3" t="e">
        <f>AVERAGE(D2:J2)</f>
        <v>#DIV/0!</v>
      </c>
      <c r="N2" s="3" t="e">
        <f aca="true" t="shared" si="0" ref="N2:N32">AVERAGE(L2:M2)</f>
        <v>#DIV/0!</v>
      </c>
      <c r="Q2" s="3" t="e">
        <f aca="true" t="shared" si="1" ref="Q2:Q32">AVERAGE(O2:P2)</f>
        <v>#DIV/0!</v>
      </c>
      <c r="R2" t="e">
        <f>(0.6*K2)+(0.2*N2)+(0.2*Q2)</f>
        <v>#DIV/0!</v>
      </c>
      <c r="Z2" s="5" t="e">
        <f>AVERAGE(S2:Y2)</f>
        <v>#DIV/0!</v>
      </c>
      <c r="AC2" s="5" t="e">
        <f>AVERAGE(AA2:AB2)</f>
        <v>#DIV/0!</v>
      </c>
      <c r="AF2" s="5" t="e">
        <f>AVERAGE(AD2:AE2)</f>
        <v>#DIV/0!</v>
      </c>
      <c r="AG2" t="e">
        <f>(0.6*Z2)+(0.2*AC2)+(0.2*AF2)</f>
        <v>#DIV/0!</v>
      </c>
      <c r="AO2" s="4" t="e">
        <f>AVERAGE(AH2:AN2)</f>
        <v>#DIV/0!</v>
      </c>
      <c r="AR2" s="4" t="e">
        <f>AVERAGE(AP2:AQ2)</f>
        <v>#DIV/0!</v>
      </c>
      <c r="AU2" s="4" t="e">
        <f>AVERAGE(AS2:AT2)</f>
        <v>#DIV/0!</v>
      </c>
      <c r="AV2" t="e">
        <f>(0.6*AO2)+(0.2*AR2)+(0.2*AU2)</f>
        <v>#DIV/0!</v>
      </c>
      <c r="AW2" s="7" t="e">
        <f>AVERAGE(R2,AG2,AV2)</f>
        <v>#DIV/0!</v>
      </c>
      <c r="AX2" s="7" t="e">
        <f>AW2/5*100</f>
        <v>#DIV/0!</v>
      </c>
    </row>
    <row r="3" spans="1:51" s="9" customFormat="1" ht="15">
      <c r="A3" s="9">
        <v>2</v>
      </c>
      <c r="B3" s="9" t="s">
        <v>5</v>
      </c>
      <c r="C3" s="9" t="s">
        <v>6</v>
      </c>
      <c r="D3" s="9">
        <v>5</v>
      </c>
      <c r="E3" s="9">
        <v>4</v>
      </c>
      <c r="F3" s="9">
        <v>4</v>
      </c>
      <c r="G3" s="9">
        <v>4</v>
      </c>
      <c r="H3" s="9">
        <v>0</v>
      </c>
      <c r="I3" s="9">
        <v>0</v>
      </c>
      <c r="J3" s="9">
        <v>5</v>
      </c>
      <c r="K3" s="9">
        <f>AVERAGE(D3:J3)</f>
        <v>3.142857142857143</v>
      </c>
      <c r="L3" s="9">
        <v>5</v>
      </c>
      <c r="M3" s="9">
        <v>5</v>
      </c>
      <c r="N3" s="9">
        <f t="shared" si="0"/>
        <v>5</v>
      </c>
      <c r="O3" s="9">
        <v>5</v>
      </c>
      <c r="P3" s="9">
        <v>3</v>
      </c>
      <c r="Q3" s="9">
        <f t="shared" si="1"/>
        <v>4</v>
      </c>
      <c r="R3" s="9">
        <f>(0.6*K3)+(N3*0.2)+(0.2*Q3)</f>
        <v>3.685714285714286</v>
      </c>
      <c r="S3" s="9">
        <v>5</v>
      </c>
      <c r="T3" s="9">
        <v>0</v>
      </c>
      <c r="U3" s="9">
        <v>0</v>
      </c>
      <c r="V3" s="9">
        <v>5</v>
      </c>
      <c r="W3" s="9">
        <v>5</v>
      </c>
      <c r="X3" s="9">
        <v>5</v>
      </c>
      <c r="Y3" s="9">
        <v>5</v>
      </c>
      <c r="Z3" s="9">
        <f>AVERAGE(S3:Y3)</f>
        <v>3.5714285714285716</v>
      </c>
      <c r="AA3" s="9">
        <v>5</v>
      </c>
      <c r="AB3" s="9">
        <v>5</v>
      </c>
      <c r="AC3" s="9">
        <f>AVERAGE(AA3:AB3)</f>
        <v>5</v>
      </c>
      <c r="AD3" s="9">
        <v>5</v>
      </c>
      <c r="AE3" s="9">
        <v>5</v>
      </c>
      <c r="AF3" s="9">
        <f>AVERAGE(AD3:AE3)</f>
        <v>5</v>
      </c>
      <c r="AG3" s="9">
        <f>(0.6*Z3)+(0.2*AC3)+(0.2*AF3)</f>
        <v>4.142857142857142</v>
      </c>
      <c r="AH3" s="9">
        <v>5</v>
      </c>
      <c r="AI3" s="9">
        <v>4</v>
      </c>
      <c r="AJ3" s="9">
        <v>4</v>
      </c>
      <c r="AK3" s="9">
        <v>5</v>
      </c>
      <c r="AL3" s="9">
        <v>5</v>
      </c>
      <c r="AM3" s="9">
        <v>5</v>
      </c>
      <c r="AN3" s="9">
        <v>5</v>
      </c>
      <c r="AO3" s="9">
        <f>AVERAGE(AH3:AN3)</f>
        <v>4.714285714285714</v>
      </c>
      <c r="AP3" s="9">
        <v>5</v>
      </c>
      <c r="AQ3" s="9">
        <v>5</v>
      </c>
      <c r="AR3" s="9">
        <f>AVERAGE(AP3:AQ3)</f>
        <v>5</v>
      </c>
      <c r="AS3" s="9">
        <v>4</v>
      </c>
      <c r="AT3" s="9">
        <v>4</v>
      </c>
      <c r="AU3" s="9">
        <f>AVERAGE(AS3:AT3)</f>
        <v>4</v>
      </c>
      <c r="AV3" s="9">
        <f>(0.6*AO3)+(0.2*AR3)+(0.2*AU3)</f>
        <v>4.628571428571429</v>
      </c>
      <c r="AW3" s="9">
        <f>AVERAGE(R3,AG3,AV3)</f>
        <v>4.152380952380953</v>
      </c>
      <c r="AX3" s="9">
        <f>AW3/5*100</f>
        <v>83.04761904761907</v>
      </c>
      <c r="AY3" s="9" t="s">
        <v>90</v>
      </c>
    </row>
    <row r="4" spans="1:51" s="7" customFormat="1" ht="15">
      <c r="A4" s="7">
        <v>3</v>
      </c>
      <c r="B4" s="7" t="s">
        <v>7</v>
      </c>
      <c r="C4" s="7" t="s">
        <v>8</v>
      </c>
      <c r="D4" s="7">
        <v>5</v>
      </c>
      <c r="E4" s="7">
        <v>5</v>
      </c>
      <c r="F4" s="7">
        <v>4.75</v>
      </c>
      <c r="G4" s="7">
        <v>2</v>
      </c>
      <c r="H4" s="7">
        <v>0</v>
      </c>
      <c r="I4" s="7">
        <v>0</v>
      </c>
      <c r="J4" s="7">
        <v>5</v>
      </c>
      <c r="K4" s="7">
        <f aca="true" t="shared" si="2" ref="K4:K19">AVERAGE(D4:J4)</f>
        <v>3.107142857142857</v>
      </c>
      <c r="L4" s="7">
        <v>5</v>
      </c>
      <c r="M4" s="7">
        <v>5</v>
      </c>
      <c r="N4" s="7">
        <f t="shared" si="0"/>
        <v>5</v>
      </c>
      <c r="O4" s="7">
        <v>5</v>
      </c>
      <c r="P4" s="7">
        <v>5</v>
      </c>
      <c r="Q4" s="7">
        <f t="shared" si="1"/>
        <v>5</v>
      </c>
      <c r="R4" s="7">
        <f aca="true" t="shared" si="3" ref="R4:R19">(0.6*K4)+(0.2*N4)+(0.2*Q4)</f>
        <v>3.8642857142857143</v>
      </c>
      <c r="S4" s="7">
        <v>5</v>
      </c>
      <c r="T4" s="7">
        <v>5</v>
      </c>
      <c r="U4" s="7">
        <v>5</v>
      </c>
      <c r="V4" s="7">
        <v>5</v>
      </c>
      <c r="W4" s="7">
        <v>0</v>
      </c>
      <c r="X4" s="7">
        <v>0</v>
      </c>
      <c r="Y4" s="7">
        <v>5</v>
      </c>
      <c r="Z4" s="7">
        <f>AVERAGE(S4:Y4)</f>
        <v>3.5714285714285716</v>
      </c>
      <c r="AA4" s="7">
        <v>5</v>
      </c>
      <c r="AB4" s="7">
        <v>5</v>
      </c>
      <c r="AC4" s="7">
        <f>AVERAGE(AA4:AB4)</f>
        <v>5</v>
      </c>
      <c r="AD4" s="7">
        <v>5</v>
      </c>
      <c r="AE4" s="7">
        <v>5</v>
      </c>
      <c r="AF4" s="7">
        <f>AVERAGE(AD4:AE4)</f>
        <v>5</v>
      </c>
      <c r="AG4" s="7">
        <f aca="true" t="shared" si="4" ref="AG4:AG19">(0.6*Z4)+(0.2*AC4)+(0.2*AF4)</f>
        <v>4.142857142857142</v>
      </c>
      <c r="AH4" s="7">
        <v>5</v>
      </c>
      <c r="AI4" s="7">
        <v>3</v>
      </c>
      <c r="AJ4" s="7">
        <v>3</v>
      </c>
      <c r="AK4" s="7">
        <v>3</v>
      </c>
      <c r="AL4" s="7">
        <v>0</v>
      </c>
      <c r="AM4" s="7">
        <v>0</v>
      </c>
      <c r="AN4" s="7">
        <v>5</v>
      </c>
      <c r="AO4" s="7">
        <f>AVERAGE(AH4:AN4)</f>
        <v>2.7142857142857144</v>
      </c>
      <c r="AP4" s="7">
        <v>5</v>
      </c>
      <c r="AQ4" s="7">
        <v>5</v>
      </c>
      <c r="AR4" s="7">
        <f>AVERAGE(AP4:AQ4)</f>
        <v>5</v>
      </c>
      <c r="AS4" s="7">
        <v>5</v>
      </c>
      <c r="AT4" s="7">
        <v>5</v>
      </c>
      <c r="AU4" s="7">
        <f>AVERAGE(AS4:AT4)</f>
        <v>5</v>
      </c>
      <c r="AV4" s="7">
        <f aca="true" t="shared" si="5" ref="AV4:AV19">(0.6*AO4)+(0.2*AR4)+(0.2*AU4)</f>
        <v>3.6285714285714286</v>
      </c>
      <c r="AW4" s="7">
        <f aca="true" t="shared" si="6" ref="AW4:AW19">AVERAGE(R4,AG4,AV4)</f>
        <v>3.878571428571428</v>
      </c>
      <c r="AX4" s="7">
        <f aca="true" t="shared" si="7" ref="AX4:AX29">AW4/5*100</f>
        <v>77.57142857142856</v>
      </c>
      <c r="AY4" s="7" t="s">
        <v>85</v>
      </c>
    </row>
    <row r="5" spans="1:51" ht="15">
      <c r="A5">
        <v>4</v>
      </c>
      <c r="B5" t="s">
        <v>9</v>
      </c>
      <c r="C5" t="s">
        <v>10</v>
      </c>
      <c r="D5">
        <v>5</v>
      </c>
      <c r="E5">
        <v>0</v>
      </c>
      <c r="F5">
        <v>0</v>
      </c>
      <c r="G5">
        <v>5</v>
      </c>
      <c r="H5">
        <v>4</v>
      </c>
      <c r="I5">
        <v>5</v>
      </c>
      <c r="J5">
        <v>5</v>
      </c>
      <c r="K5" s="3">
        <f t="shared" si="2"/>
        <v>3.4285714285714284</v>
      </c>
      <c r="L5">
        <v>5</v>
      </c>
      <c r="M5">
        <v>5</v>
      </c>
      <c r="N5" s="3">
        <f t="shared" si="0"/>
        <v>5</v>
      </c>
      <c r="O5">
        <v>5</v>
      </c>
      <c r="P5">
        <v>4</v>
      </c>
      <c r="Q5" s="3">
        <f t="shared" si="1"/>
        <v>4.5</v>
      </c>
      <c r="R5">
        <f t="shared" si="3"/>
        <v>3.957142857142857</v>
      </c>
      <c r="S5">
        <v>5</v>
      </c>
      <c r="T5">
        <v>0</v>
      </c>
      <c r="U5">
        <v>0</v>
      </c>
      <c r="V5">
        <v>5</v>
      </c>
      <c r="W5">
        <v>4</v>
      </c>
      <c r="X5">
        <v>5</v>
      </c>
      <c r="Y5">
        <v>5</v>
      </c>
      <c r="Z5" s="5">
        <f>AVERAGE(S5:Y5)</f>
        <v>3.4285714285714284</v>
      </c>
      <c r="AA5">
        <v>5</v>
      </c>
      <c r="AB5">
        <v>5</v>
      </c>
      <c r="AC5" s="5">
        <f>AVERAGE(AA5:AB5)</f>
        <v>5</v>
      </c>
      <c r="AD5">
        <v>4</v>
      </c>
      <c r="AE5">
        <v>4</v>
      </c>
      <c r="AF5" s="5">
        <f>AVERAGE(AD5:AE5)</f>
        <v>4</v>
      </c>
      <c r="AG5">
        <f t="shared" si="4"/>
        <v>3.8571428571428568</v>
      </c>
      <c r="AH5">
        <v>5</v>
      </c>
      <c r="AI5">
        <v>0</v>
      </c>
      <c r="AJ5">
        <v>0</v>
      </c>
      <c r="AK5">
        <v>5</v>
      </c>
      <c r="AL5">
        <v>4</v>
      </c>
      <c r="AM5">
        <v>5</v>
      </c>
      <c r="AN5">
        <v>5</v>
      </c>
      <c r="AO5" s="4">
        <f>AVERAGE(AH5:AN5)</f>
        <v>3.4285714285714284</v>
      </c>
      <c r="AP5">
        <v>5</v>
      </c>
      <c r="AQ5">
        <v>5</v>
      </c>
      <c r="AR5" s="4">
        <f>AVERAGE(AP5:AQ5)</f>
        <v>5</v>
      </c>
      <c r="AS5">
        <v>5</v>
      </c>
      <c r="AT5">
        <v>4</v>
      </c>
      <c r="AU5" s="4">
        <f>AVERAGE(AS5:AT5)</f>
        <v>4.5</v>
      </c>
      <c r="AV5">
        <f t="shared" si="5"/>
        <v>3.957142857142857</v>
      </c>
      <c r="AW5" s="7">
        <f t="shared" si="6"/>
        <v>3.9238095238095236</v>
      </c>
      <c r="AX5" s="7">
        <f t="shared" si="7"/>
        <v>78.47619047619048</v>
      </c>
      <c r="AY5" t="s">
        <v>106</v>
      </c>
    </row>
    <row r="6" spans="1:51" s="8" customFormat="1" ht="15">
      <c r="A6" s="8">
        <v>5</v>
      </c>
      <c r="B6" s="8" t="s">
        <v>11</v>
      </c>
      <c r="C6" s="8" t="s">
        <v>12</v>
      </c>
      <c r="D6" s="8">
        <v>5</v>
      </c>
      <c r="E6" s="8">
        <v>4</v>
      </c>
      <c r="F6" s="8">
        <v>4</v>
      </c>
      <c r="G6" s="8">
        <v>5</v>
      </c>
      <c r="H6" s="8">
        <v>3</v>
      </c>
      <c r="I6" s="8">
        <v>3</v>
      </c>
      <c r="J6" s="8">
        <v>5</v>
      </c>
      <c r="K6" s="8">
        <f t="shared" si="2"/>
        <v>4.142857142857143</v>
      </c>
      <c r="L6" s="8">
        <v>5</v>
      </c>
      <c r="M6" s="8">
        <v>5</v>
      </c>
      <c r="N6" s="8">
        <f t="shared" si="0"/>
        <v>5</v>
      </c>
      <c r="O6" s="8">
        <v>5</v>
      </c>
      <c r="P6" s="8">
        <v>5</v>
      </c>
      <c r="Q6" s="8">
        <f t="shared" si="1"/>
        <v>5</v>
      </c>
      <c r="R6" s="8">
        <f t="shared" si="3"/>
        <v>4.485714285714286</v>
      </c>
      <c r="S6" s="8">
        <v>5</v>
      </c>
      <c r="T6" s="8">
        <v>1</v>
      </c>
      <c r="U6" s="8">
        <v>1</v>
      </c>
      <c r="V6" s="8">
        <v>1</v>
      </c>
      <c r="W6" s="8">
        <v>0</v>
      </c>
      <c r="X6" s="8">
        <v>0</v>
      </c>
      <c r="Y6" s="8">
        <v>5</v>
      </c>
      <c r="Z6" s="5">
        <f>AVERAGE(S6:Y6)</f>
        <v>1.8571428571428572</v>
      </c>
      <c r="AA6" s="8">
        <v>5</v>
      </c>
      <c r="AB6" s="8">
        <v>5</v>
      </c>
      <c r="AC6" s="5">
        <f>AVERAGE(AA6:AB6)</f>
        <v>5</v>
      </c>
      <c r="AD6" s="8">
        <v>5</v>
      </c>
      <c r="AE6" s="8">
        <v>5</v>
      </c>
      <c r="AF6" s="5">
        <f>AVERAGE(AD6:AE6)</f>
        <v>5</v>
      </c>
      <c r="AG6" s="8">
        <f t="shared" si="4"/>
        <v>3.1142857142857143</v>
      </c>
      <c r="AH6" s="8">
        <v>5</v>
      </c>
      <c r="AI6" s="8">
        <v>1</v>
      </c>
      <c r="AJ6" s="8">
        <v>1</v>
      </c>
      <c r="AK6" s="8">
        <v>3</v>
      </c>
      <c r="AL6" s="8">
        <v>4</v>
      </c>
      <c r="AM6" s="8">
        <v>4</v>
      </c>
      <c r="AN6" s="8">
        <v>5</v>
      </c>
      <c r="AO6" s="4">
        <f>AVERAGE(AH6:AN6)</f>
        <v>3.2857142857142856</v>
      </c>
      <c r="AP6" s="8">
        <v>5</v>
      </c>
      <c r="AQ6" s="8">
        <v>5</v>
      </c>
      <c r="AR6" s="4">
        <f>AVERAGE(AP6:AQ6)</f>
        <v>5</v>
      </c>
      <c r="AS6" s="8">
        <v>5</v>
      </c>
      <c r="AT6" s="8">
        <v>5</v>
      </c>
      <c r="AU6" s="4">
        <f>AVERAGE(AS6:AT6)</f>
        <v>5</v>
      </c>
      <c r="AV6" s="8">
        <f t="shared" si="5"/>
        <v>3.9714285714285715</v>
      </c>
      <c r="AW6" s="8">
        <f t="shared" si="6"/>
        <v>3.857142857142857</v>
      </c>
      <c r="AX6" s="8">
        <f t="shared" si="7"/>
        <v>77.14285714285715</v>
      </c>
      <c r="AY6" s="8" t="s">
        <v>82</v>
      </c>
    </row>
    <row r="7" spans="1:51" s="1" customFormat="1" ht="15">
      <c r="A7" s="1">
        <v>6</v>
      </c>
      <c r="B7" s="1" t="s">
        <v>13</v>
      </c>
      <c r="C7" s="1" t="s">
        <v>14</v>
      </c>
      <c r="D7" s="1">
        <v>5</v>
      </c>
      <c r="E7" s="1">
        <v>1</v>
      </c>
      <c r="F7" s="1">
        <v>1</v>
      </c>
      <c r="G7" s="1">
        <v>3</v>
      </c>
      <c r="H7" s="1">
        <v>4</v>
      </c>
      <c r="I7" s="1">
        <v>5</v>
      </c>
      <c r="J7" s="1">
        <v>5</v>
      </c>
      <c r="K7" s="3">
        <f t="shared" si="2"/>
        <v>3.4285714285714284</v>
      </c>
      <c r="L7" s="1">
        <v>5</v>
      </c>
      <c r="M7" s="1">
        <v>5</v>
      </c>
      <c r="N7" s="3">
        <f t="shared" si="0"/>
        <v>5</v>
      </c>
      <c r="O7" s="1">
        <v>5</v>
      </c>
      <c r="P7" s="1">
        <v>3</v>
      </c>
      <c r="Q7" s="3">
        <f t="shared" si="1"/>
        <v>4</v>
      </c>
      <c r="R7">
        <f t="shared" si="3"/>
        <v>3.8571428571428568</v>
      </c>
      <c r="S7" s="1">
        <v>5</v>
      </c>
      <c r="T7" s="1">
        <v>1</v>
      </c>
      <c r="U7" s="1">
        <v>1</v>
      </c>
      <c r="V7" s="1">
        <v>5</v>
      </c>
      <c r="W7" s="1">
        <v>4</v>
      </c>
      <c r="X7" s="1">
        <v>4</v>
      </c>
      <c r="Y7" s="1">
        <v>5</v>
      </c>
      <c r="Z7" s="5">
        <f>AVERAGE(S7:Y7)</f>
        <v>3.5714285714285716</v>
      </c>
      <c r="AA7" s="1">
        <v>5</v>
      </c>
      <c r="AB7" s="1">
        <v>5</v>
      </c>
      <c r="AC7" s="5">
        <f>AVERAGE(AA7:AB7)</f>
        <v>5</v>
      </c>
      <c r="AD7" s="1">
        <v>5</v>
      </c>
      <c r="AE7" s="1">
        <v>4</v>
      </c>
      <c r="AF7" s="5">
        <f>AVERAGE(AD7:AE7)</f>
        <v>4.5</v>
      </c>
      <c r="AG7">
        <f t="shared" si="4"/>
        <v>4.042857142857143</v>
      </c>
      <c r="AH7" s="1">
        <v>5</v>
      </c>
      <c r="AI7" s="1">
        <v>4</v>
      </c>
      <c r="AJ7" s="1">
        <v>5</v>
      </c>
      <c r="AK7" s="1">
        <v>2</v>
      </c>
      <c r="AL7" s="1">
        <v>4</v>
      </c>
      <c r="AM7" s="1">
        <v>5</v>
      </c>
      <c r="AN7" s="1">
        <v>3</v>
      </c>
      <c r="AO7" s="4">
        <f>AVERAGE(AH7:AN7)</f>
        <v>4</v>
      </c>
      <c r="AP7" s="1">
        <v>5</v>
      </c>
      <c r="AQ7" s="1">
        <v>5</v>
      </c>
      <c r="AR7" s="4">
        <f>AVERAGE(AP7:AQ7)</f>
        <v>5</v>
      </c>
      <c r="AS7" s="1">
        <v>3</v>
      </c>
      <c r="AT7" s="1">
        <v>3</v>
      </c>
      <c r="AU7" s="4">
        <f>AVERAGE(AS7:AT7)</f>
        <v>3</v>
      </c>
      <c r="AV7">
        <f t="shared" si="5"/>
        <v>4</v>
      </c>
      <c r="AW7" s="7">
        <f t="shared" si="6"/>
        <v>3.9666666666666663</v>
      </c>
      <c r="AX7" s="7">
        <f t="shared" si="7"/>
        <v>79.33333333333333</v>
      </c>
      <c r="AY7" s="1" t="s">
        <v>83</v>
      </c>
    </row>
    <row r="8" spans="1:51" s="11" customFormat="1" ht="15">
      <c r="A8" s="11">
        <v>7</v>
      </c>
      <c r="B8" s="11" t="s">
        <v>15</v>
      </c>
      <c r="C8" s="11" t="s">
        <v>16</v>
      </c>
      <c r="D8" s="11">
        <v>5</v>
      </c>
      <c r="E8" s="11">
        <v>4</v>
      </c>
      <c r="F8" s="11">
        <v>4</v>
      </c>
      <c r="G8" s="11">
        <v>0</v>
      </c>
      <c r="H8" s="11">
        <v>0</v>
      </c>
      <c r="I8" s="11">
        <v>0</v>
      </c>
      <c r="J8" s="11">
        <v>5</v>
      </c>
      <c r="K8" s="11">
        <f t="shared" si="2"/>
        <v>2.5714285714285716</v>
      </c>
      <c r="L8" s="11">
        <v>5</v>
      </c>
      <c r="M8" s="11">
        <v>5</v>
      </c>
      <c r="N8" s="11">
        <f t="shared" si="0"/>
        <v>5</v>
      </c>
      <c r="O8" s="11">
        <v>5</v>
      </c>
      <c r="P8" s="11">
        <v>5</v>
      </c>
      <c r="Q8" s="11">
        <f t="shared" si="1"/>
        <v>5</v>
      </c>
      <c r="R8" s="11">
        <f t="shared" si="3"/>
        <v>3.5428571428571427</v>
      </c>
      <c r="S8" s="11">
        <v>5</v>
      </c>
      <c r="T8" s="11">
        <v>4</v>
      </c>
      <c r="U8" s="11">
        <v>5</v>
      </c>
      <c r="V8" s="11">
        <v>5</v>
      </c>
      <c r="W8" s="11">
        <v>5</v>
      </c>
      <c r="X8" s="11">
        <v>5</v>
      </c>
      <c r="Y8" s="11">
        <v>5</v>
      </c>
      <c r="Z8" s="11">
        <f>AVERAGE(S8:Y8)</f>
        <v>4.857142857142857</v>
      </c>
      <c r="AA8" s="11">
        <v>5</v>
      </c>
      <c r="AB8" s="11">
        <v>5</v>
      </c>
      <c r="AC8" s="11">
        <f>AVERAGE(AA8:AB8)</f>
        <v>5</v>
      </c>
      <c r="AD8" s="11">
        <v>5</v>
      </c>
      <c r="AE8" s="11">
        <v>4</v>
      </c>
      <c r="AF8" s="11">
        <f>AVERAGE(AD8:AE8)</f>
        <v>4.5</v>
      </c>
      <c r="AG8" s="11">
        <f t="shared" si="4"/>
        <v>4.814285714285714</v>
      </c>
      <c r="AH8" s="11">
        <v>5</v>
      </c>
      <c r="AI8" s="11">
        <v>1</v>
      </c>
      <c r="AJ8" s="11">
        <v>1</v>
      </c>
      <c r="AK8" s="11">
        <v>4</v>
      </c>
      <c r="AL8" s="11">
        <v>0</v>
      </c>
      <c r="AM8" s="11">
        <v>5</v>
      </c>
      <c r="AN8" s="11">
        <v>5</v>
      </c>
      <c r="AO8" s="11">
        <f>AVERAGE(AH8:AN8)</f>
        <v>3</v>
      </c>
      <c r="AP8" s="11">
        <v>5</v>
      </c>
      <c r="AQ8" s="11">
        <v>5</v>
      </c>
      <c r="AR8" s="11">
        <f>AVERAGE(AP8:AQ8)</f>
        <v>5</v>
      </c>
      <c r="AS8" s="11">
        <v>4</v>
      </c>
      <c r="AT8" s="11">
        <v>5</v>
      </c>
      <c r="AU8" s="11">
        <f>AVERAGE(AS8:AT8)</f>
        <v>4.5</v>
      </c>
      <c r="AV8" s="11">
        <f t="shared" si="5"/>
        <v>3.6999999999999997</v>
      </c>
      <c r="AW8" s="11">
        <f t="shared" si="6"/>
        <v>4.019047619047619</v>
      </c>
      <c r="AX8" s="11">
        <f t="shared" si="7"/>
        <v>80.38095238095238</v>
      </c>
      <c r="AY8" s="11" t="s">
        <v>88</v>
      </c>
    </row>
    <row r="9" spans="1:51" s="1" customFormat="1" ht="15">
      <c r="A9" s="1">
        <v>8</v>
      </c>
      <c r="B9" s="1" t="s">
        <v>17</v>
      </c>
      <c r="C9" s="1" t="s">
        <v>18</v>
      </c>
      <c r="D9" s="1">
        <v>5</v>
      </c>
      <c r="E9" s="1">
        <v>1</v>
      </c>
      <c r="F9" s="1">
        <v>1</v>
      </c>
      <c r="G9" s="1">
        <v>3</v>
      </c>
      <c r="H9" s="1">
        <v>4</v>
      </c>
      <c r="I9" s="1">
        <v>5</v>
      </c>
      <c r="J9" s="1">
        <v>5</v>
      </c>
      <c r="K9" s="3">
        <f>AVERAGE(D9:J9)</f>
        <v>3.4285714285714284</v>
      </c>
      <c r="L9" s="1">
        <v>5</v>
      </c>
      <c r="M9" s="1">
        <v>5</v>
      </c>
      <c r="N9" s="3">
        <f t="shared" si="0"/>
        <v>5</v>
      </c>
      <c r="O9" s="1">
        <v>5</v>
      </c>
      <c r="P9" s="1">
        <v>3</v>
      </c>
      <c r="Q9" s="3">
        <f t="shared" si="1"/>
        <v>4</v>
      </c>
      <c r="R9">
        <f>(0.6*K9)+(0.2*N9)+(0.2*Q9)</f>
        <v>3.8571428571428568</v>
      </c>
      <c r="S9" s="1">
        <v>5</v>
      </c>
      <c r="T9" s="1">
        <v>1</v>
      </c>
      <c r="U9" s="1">
        <v>1</v>
      </c>
      <c r="V9" s="1">
        <v>5</v>
      </c>
      <c r="W9" s="1">
        <v>4</v>
      </c>
      <c r="X9" s="1">
        <v>4</v>
      </c>
      <c r="Y9" s="1">
        <v>5</v>
      </c>
      <c r="Z9" s="5">
        <f>AVERAGE(S9:Y9)</f>
        <v>3.5714285714285716</v>
      </c>
      <c r="AA9" s="1">
        <v>5</v>
      </c>
      <c r="AB9" s="1">
        <v>5</v>
      </c>
      <c r="AC9" s="5">
        <f>AVERAGE(AA9:AB9)</f>
        <v>5</v>
      </c>
      <c r="AD9" s="1">
        <v>5</v>
      </c>
      <c r="AE9" s="1">
        <v>4</v>
      </c>
      <c r="AF9" s="5">
        <f>AVERAGE(AD9:AE9)</f>
        <v>4.5</v>
      </c>
      <c r="AG9">
        <f>(0.6*Z9)+(0.2*AC9)+(0.2*AF9)</f>
        <v>4.042857142857143</v>
      </c>
      <c r="AH9" s="1">
        <v>5</v>
      </c>
      <c r="AI9" s="1">
        <v>4</v>
      </c>
      <c r="AJ9" s="1">
        <v>5</v>
      </c>
      <c r="AK9" s="1">
        <v>2</v>
      </c>
      <c r="AL9" s="1">
        <v>4</v>
      </c>
      <c r="AM9" s="1">
        <v>5</v>
      </c>
      <c r="AN9" s="1">
        <v>3</v>
      </c>
      <c r="AO9" s="4">
        <f>AVERAGE(AH9:AN9)</f>
        <v>4</v>
      </c>
      <c r="AP9" s="1">
        <v>5</v>
      </c>
      <c r="AQ9" s="1">
        <v>5</v>
      </c>
      <c r="AR9" s="4">
        <f>AVERAGE(AP9:AQ9)</f>
        <v>5</v>
      </c>
      <c r="AS9" s="1">
        <v>3</v>
      </c>
      <c r="AT9" s="1">
        <v>3</v>
      </c>
      <c r="AU9" s="4">
        <f>AVERAGE(AS9:AT9)</f>
        <v>3</v>
      </c>
      <c r="AV9">
        <f>(0.6*AO9)+(0.2*AR9)+(0.2*AU9)</f>
        <v>4</v>
      </c>
      <c r="AW9" s="7">
        <f>AVERAGE(R9,AG9,AV9)</f>
        <v>3.9666666666666663</v>
      </c>
      <c r="AX9" s="7">
        <f t="shared" si="7"/>
        <v>79.33333333333333</v>
      </c>
      <c r="AY9" s="1" t="s">
        <v>83</v>
      </c>
    </row>
    <row r="10" spans="1:51" s="8" customFormat="1" ht="15">
      <c r="A10" s="8">
        <v>9</v>
      </c>
      <c r="B10" s="8" t="s">
        <v>19</v>
      </c>
      <c r="C10" s="8" t="s">
        <v>20</v>
      </c>
      <c r="D10" s="8">
        <v>5</v>
      </c>
      <c r="E10" s="8">
        <v>4</v>
      </c>
      <c r="F10" s="8">
        <v>4</v>
      </c>
      <c r="G10" s="8">
        <v>5</v>
      </c>
      <c r="H10" s="8">
        <v>3</v>
      </c>
      <c r="I10" s="8">
        <v>3</v>
      </c>
      <c r="J10" s="8">
        <v>5</v>
      </c>
      <c r="K10" s="8">
        <f>AVERAGE(D10:J10)</f>
        <v>4.142857142857143</v>
      </c>
      <c r="L10" s="8">
        <v>5</v>
      </c>
      <c r="M10" s="8">
        <v>5</v>
      </c>
      <c r="N10" s="8">
        <f t="shared" si="0"/>
        <v>5</v>
      </c>
      <c r="O10" s="8">
        <v>5</v>
      </c>
      <c r="P10" s="8">
        <v>5</v>
      </c>
      <c r="Q10" s="8">
        <f t="shared" si="1"/>
        <v>5</v>
      </c>
      <c r="R10" s="8">
        <f>(0.6*K10)+(0.2*N10)+(0.2*Q10)</f>
        <v>4.485714285714286</v>
      </c>
      <c r="S10" s="8">
        <v>5</v>
      </c>
      <c r="T10" s="8">
        <v>1</v>
      </c>
      <c r="U10" s="8">
        <v>1</v>
      </c>
      <c r="V10" s="8">
        <v>1</v>
      </c>
      <c r="W10" s="8">
        <v>0</v>
      </c>
      <c r="X10" s="8">
        <v>0</v>
      </c>
      <c r="Y10" s="8">
        <v>5</v>
      </c>
      <c r="Z10" s="5">
        <f>AVERAGE(S10:Y10)</f>
        <v>1.8571428571428572</v>
      </c>
      <c r="AA10" s="8">
        <v>5</v>
      </c>
      <c r="AB10" s="8">
        <v>5</v>
      </c>
      <c r="AC10" s="5">
        <f>AVERAGE(AA10:AB10)</f>
        <v>5</v>
      </c>
      <c r="AD10" s="8">
        <v>5</v>
      </c>
      <c r="AE10" s="8">
        <v>5</v>
      </c>
      <c r="AF10" s="5">
        <f>AVERAGE(AD10:AE10)</f>
        <v>5</v>
      </c>
      <c r="AG10" s="8">
        <f>(0.6*Z10)+(0.2*AC10)+(0.2*AF10)</f>
        <v>3.1142857142857143</v>
      </c>
      <c r="AH10" s="8">
        <v>5</v>
      </c>
      <c r="AI10" s="8">
        <v>1</v>
      </c>
      <c r="AJ10" s="8">
        <v>1</v>
      </c>
      <c r="AK10" s="8">
        <v>3</v>
      </c>
      <c r="AL10" s="8">
        <v>4</v>
      </c>
      <c r="AM10" s="8">
        <v>4</v>
      </c>
      <c r="AN10" s="8">
        <v>5</v>
      </c>
      <c r="AO10" s="4">
        <f>AVERAGE(AH10:AN10)</f>
        <v>3.2857142857142856</v>
      </c>
      <c r="AP10" s="8">
        <v>5</v>
      </c>
      <c r="AQ10" s="8">
        <v>5</v>
      </c>
      <c r="AR10" s="4">
        <f>AVERAGE(AP10:AQ10)</f>
        <v>5</v>
      </c>
      <c r="AS10" s="8">
        <v>5</v>
      </c>
      <c r="AT10" s="8">
        <v>5</v>
      </c>
      <c r="AU10" s="4">
        <f>AVERAGE(AS10:AT10)</f>
        <v>5</v>
      </c>
      <c r="AV10" s="8">
        <f>(0.6*AO10)+(0.2*AR10)+(0.2*AU10)</f>
        <v>3.9714285714285715</v>
      </c>
      <c r="AW10" s="8">
        <f>AVERAGE(R10,AG10,AV10)</f>
        <v>3.857142857142857</v>
      </c>
      <c r="AX10" s="8">
        <f t="shared" si="7"/>
        <v>77.14285714285715</v>
      </c>
      <c r="AY10" s="8" t="s">
        <v>82</v>
      </c>
    </row>
    <row r="11" spans="1:51" s="6" customFormat="1" ht="15">
      <c r="A11" s="6">
        <v>10</v>
      </c>
      <c r="B11" s="6" t="s">
        <v>21</v>
      </c>
      <c r="C11" s="6" t="s">
        <v>22</v>
      </c>
      <c r="D11" s="6">
        <v>5</v>
      </c>
      <c r="E11" s="6">
        <v>5</v>
      </c>
      <c r="F11" s="6">
        <v>5</v>
      </c>
      <c r="G11" s="6">
        <v>5</v>
      </c>
      <c r="H11" s="6">
        <v>5</v>
      </c>
      <c r="I11" s="6">
        <v>5</v>
      </c>
      <c r="J11" s="6">
        <v>5</v>
      </c>
      <c r="K11" s="6">
        <f t="shared" si="2"/>
        <v>5</v>
      </c>
      <c r="L11" s="6">
        <v>5</v>
      </c>
      <c r="M11" s="6">
        <v>3</v>
      </c>
      <c r="N11" s="6">
        <f t="shared" si="0"/>
        <v>4</v>
      </c>
      <c r="O11" s="6">
        <v>3</v>
      </c>
      <c r="P11" s="6">
        <v>3</v>
      </c>
      <c r="Q11" s="6">
        <f t="shared" si="1"/>
        <v>3</v>
      </c>
      <c r="R11" s="6">
        <f t="shared" si="3"/>
        <v>4.4</v>
      </c>
      <c r="S11" s="6">
        <v>5</v>
      </c>
      <c r="T11" s="6">
        <v>5</v>
      </c>
      <c r="V11" s="6">
        <v>5</v>
      </c>
      <c r="W11" s="6">
        <v>5</v>
      </c>
      <c r="Y11" s="6">
        <v>5</v>
      </c>
      <c r="Z11" s="6">
        <f>AVERAGE(S11:Y11)</f>
        <v>5</v>
      </c>
      <c r="AA11" s="6">
        <v>5</v>
      </c>
      <c r="AB11" s="6">
        <v>3</v>
      </c>
      <c r="AC11" s="6">
        <f>AVERAGE(AA11:AB11)</f>
        <v>4</v>
      </c>
      <c r="AD11" s="6">
        <v>3</v>
      </c>
      <c r="AE11" s="6">
        <v>3</v>
      </c>
      <c r="AF11" s="6">
        <f>AVERAGE(AD11:AE11)</f>
        <v>3</v>
      </c>
      <c r="AG11" s="6">
        <f t="shared" si="4"/>
        <v>4.4</v>
      </c>
      <c r="AH11" s="6">
        <v>5</v>
      </c>
      <c r="AI11" s="6">
        <v>4</v>
      </c>
      <c r="AJ11" s="6">
        <v>5</v>
      </c>
      <c r="AK11" s="6">
        <v>5</v>
      </c>
      <c r="AL11" s="6">
        <v>5</v>
      </c>
      <c r="AM11" s="6">
        <v>5</v>
      </c>
      <c r="AN11" s="6">
        <v>5</v>
      </c>
      <c r="AO11" s="6">
        <f>AVERAGE(AH11:AN11)</f>
        <v>4.857142857142857</v>
      </c>
      <c r="AP11" s="6">
        <v>5</v>
      </c>
      <c r="AQ11" s="6">
        <v>3</v>
      </c>
      <c r="AR11" s="6">
        <f>AVERAGE(AP11:AQ11)</f>
        <v>4</v>
      </c>
      <c r="AS11" s="6">
        <v>2</v>
      </c>
      <c r="AT11" s="6">
        <v>3</v>
      </c>
      <c r="AU11" s="6">
        <f>AVERAGE(AS11:AT11)</f>
        <v>2.5</v>
      </c>
      <c r="AV11" s="6">
        <f t="shared" si="5"/>
        <v>4.214285714285714</v>
      </c>
      <c r="AW11" s="6">
        <f t="shared" si="6"/>
        <v>4.338095238095239</v>
      </c>
      <c r="AX11" s="6">
        <f t="shared" si="7"/>
        <v>86.76190476190477</v>
      </c>
      <c r="AY11" s="6" t="s">
        <v>87</v>
      </c>
    </row>
    <row r="12" spans="1:51" ht="15">
      <c r="A12">
        <v>11</v>
      </c>
      <c r="B12" t="s">
        <v>23</v>
      </c>
      <c r="C12" t="s">
        <v>24</v>
      </c>
      <c r="D12">
        <v>5</v>
      </c>
      <c r="E12">
        <v>0</v>
      </c>
      <c r="F12">
        <v>0</v>
      </c>
      <c r="G12">
        <v>5</v>
      </c>
      <c r="H12">
        <v>4</v>
      </c>
      <c r="I12">
        <v>5</v>
      </c>
      <c r="J12">
        <v>5</v>
      </c>
      <c r="K12" s="3">
        <f>AVERAGE(D12:J12)</f>
        <v>3.4285714285714284</v>
      </c>
      <c r="L12">
        <v>5</v>
      </c>
      <c r="M12">
        <v>5</v>
      </c>
      <c r="N12" s="3">
        <f>AVERAGE(L12:M12)</f>
        <v>5</v>
      </c>
      <c r="O12">
        <v>5</v>
      </c>
      <c r="P12">
        <v>4</v>
      </c>
      <c r="Q12" s="3">
        <f>AVERAGE(O12:P12)</f>
        <v>4.5</v>
      </c>
      <c r="R12">
        <f>(0.6*K12)+(0.2*N12)+(0.2*Q12)</f>
        <v>3.957142857142857</v>
      </c>
      <c r="S12">
        <v>5</v>
      </c>
      <c r="T12">
        <v>0</v>
      </c>
      <c r="U12">
        <v>0</v>
      </c>
      <c r="V12">
        <v>5</v>
      </c>
      <c r="W12">
        <v>4</v>
      </c>
      <c r="X12">
        <v>5</v>
      </c>
      <c r="Y12">
        <v>5</v>
      </c>
      <c r="Z12" s="5">
        <f>AVERAGE(S12:Y12)</f>
        <v>3.4285714285714284</v>
      </c>
      <c r="AA12">
        <v>5</v>
      </c>
      <c r="AB12">
        <v>5</v>
      </c>
      <c r="AC12" s="5">
        <f>AVERAGE(AA12:AB12)</f>
        <v>5</v>
      </c>
      <c r="AD12">
        <v>4</v>
      </c>
      <c r="AE12">
        <v>4</v>
      </c>
      <c r="AF12" s="5">
        <f>AVERAGE(AD12:AE12)</f>
        <v>4</v>
      </c>
      <c r="AG12">
        <f>(0.6*Z12)+(0.2*AC12)+(0.2*AF12)</f>
        <v>3.8571428571428568</v>
      </c>
      <c r="AH12">
        <v>5</v>
      </c>
      <c r="AI12">
        <v>0</v>
      </c>
      <c r="AJ12">
        <v>0</v>
      </c>
      <c r="AK12">
        <v>5</v>
      </c>
      <c r="AL12">
        <v>4</v>
      </c>
      <c r="AM12">
        <v>5</v>
      </c>
      <c r="AN12">
        <v>5</v>
      </c>
      <c r="AO12" s="4">
        <f>AVERAGE(AH12:AN12)</f>
        <v>3.4285714285714284</v>
      </c>
      <c r="AP12">
        <v>5</v>
      </c>
      <c r="AQ12">
        <v>5</v>
      </c>
      <c r="AR12" s="4">
        <f>AVERAGE(AP12:AQ12)</f>
        <v>5</v>
      </c>
      <c r="AS12">
        <v>5</v>
      </c>
      <c r="AT12">
        <v>4</v>
      </c>
      <c r="AU12" s="4">
        <f>AVERAGE(AS12:AT12)</f>
        <v>4.5</v>
      </c>
      <c r="AV12">
        <f>(0.6*AO12)+(0.2*AR12)+(0.2*AU12)</f>
        <v>3.957142857142857</v>
      </c>
      <c r="AW12" s="7">
        <f>AVERAGE(R12,AG12,AV12)</f>
        <v>3.9238095238095236</v>
      </c>
      <c r="AX12" s="7">
        <f>AW12/5*100</f>
        <v>78.47619047619048</v>
      </c>
      <c r="AY12" t="s">
        <v>106</v>
      </c>
    </row>
    <row r="13" spans="1:51" s="2" customFormat="1" ht="15">
      <c r="A13" s="2">
        <v>12</v>
      </c>
      <c r="B13" s="2" t="s">
        <v>25</v>
      </c>
      <c r="C13" s="2" t="s">
        <v>26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f t="shared" si="2"/>
        <v>5</v>
      </c>
      <c r="L13" s="2">
        <v>5</v>
      </c>
      <c r="M13" s="2">
        <v>5</v>
      </c>
      <c r="N13" s="2">
        <f t="shared" si="0"/>
        <v>5</v>
      </c>
      <c r="O13" s="2">
        <v>5</v>
      </c>
      <c r="P13" s="2">
        <v>5</v>
      </c>
      <c r="Q13" s="2">
        <f t="shared" si="1"/>
        <v>5</v>
      </c>
      <c r="R13" s="2">
        <f t="shared" si="3"/>
        <v>5</v>
      </c>
      <c r="S13" s="2">
        <v>5</v>
      </c>
      <c r="T13" s="2">
        <v>4</v>
      </c>
      <c r="U13" s="2">
        <v>5</v>
      </c>
      <c r="V13" s="2">
        <v>5</v>
      </c>
      <c r="W13" s="2">
        <v>5</v>
      </c>
      <c r="X13" s="2">
        <v>5</v>
      </c>
      <c r="Y13" s="2">
        <v>5</v>
      </c>
      <c r="Z13" s="2">
        <f>AVERAGE(S13:Y13)</f>
        <v>4.857142857142857</v>
      </c>
      <c r="AA13" s="2">
        <v>5</v>
      </c>
      <c r="AB13" s="2">
        <v>5</v>
      </c>
      <c r="AC13" s="2">
        <f>AVERAGE(AA13:AB13)</f>
        <v>5</v>
      </c>
      <c r="AD13" s="2">
        <v>5</v>
      </c>
      <c r="AE13" s="2">
        <v>5</v>
      </c>
      <c r="AF13" s="2">
        <f>AVERAGE(AD13:AE13)</f>
        <v>5</v>
      </c>
      <c r="AG13" s="2">
        <f t="shared" si="4"/>
        <v>4.914285714285715</v>
      </c>
      <c r="AH13" s="2">
        <v>5</v>
      </c>
      <c r="AI13" s="2">
        <v>4</v>
      </c>
      <c r="AJ13" s="2">
        <v>5</v>
      </c>
      <c r="AK13" s="2">
        <v>5</v>
      </c>
      <c r="AL13" s="2">
        <v>5</v>
      </c>
      <c r="AM13" s="2">
        <v>5</v>
      </c>
      <c r="AN13" s="2">
        <v>5</v>
      </c>
      <c r="AO13" s="2">
        <f>AVERAGE(AH13:AN13)</f>
        <v>4.857142857142857</v>
      </c>
      <c r="AP13" s="2">
        <v>5</v>
      </c>
      <c r="AQ13" s="2">
        <v>5</v>
      </c>
      <c r="AR13" s="2">
        <f>AVERAGE(AP13:AQ13)</f>
        <v>5</v>
      </c>
      <c r="AS13" s="2">
        <v>5</v>
      </c>
      <c r="AT13" s="2">
        <v>5</v>
      </c>
      <c r="AU13" s="2">
        <f>AVERAGE(AS13:AT13)</f>
        <v>5</v>
      </c>
      <c r="AV13" s="2">
        <f t="shared" si="5"/>
        <v>4.914285714285715</v>
      </c>
      <c r="AW13" s="2">
        <f t="shared" si="6"/>
        <v>4.942857142857143</v>
      </c>
      <c r="AX13" s="2">
        <f t="shared" si="7"/>
        <v>98.85714285714286</v>
      </c>
      <c r="AY13" s="2" t="s">
        <v>84</v>
      </c>
    </row>
    <row r="14" spans="1:51" s="2" customFormat="1" ht="15">
      <c r="A14" s="2">
        <v>13</v>
      </c>
      <c r="B14" s="2" t="s">
        <v>27</v>
      </c>
      <c r="C14" s="2" t="s">
        <v>28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f>AVERAGE(D14:J14)</f>
        <v>5</v>
      </c>
      <c r="L14" s="2">
        <v>5</v>
      </c>
      <c r="M14" s="2">
        <v>5</v>
      </c>
      <c r="N14" s="2">
        <f t="shared" si="0"/>
        <v>5</v>
      </c>
      <c r="O14" s="2">
        <v>5</v>
      </c>
      <c r="P14" s="2">
        <v>5</v>
      </c>
      <c r="Q14" s="2">
        <f t="shared" si="1"/>
        <v>5</v>
      </c>
      <c r="R14" s="2">
        <f>(0.6*K14)+(0.2*N14)+(0.2*Q14)</f>
        <v>5</v>
      </c>
      <c r="S14" s="2">
        <v>5</v>
      </c>
      <c r="T14" s="2">
        <v>4</v>
      </c>
      <c r="U14" s="2">
        <v>5</v>
      </c>
      <c r="V14" s="2">
        <v>5</v>
      </c>
      <c r="W14" s="2">
        <v>5</v>
      </c>
      <c r="X14" s="2">
        <v>5</v>
      </c>
      <c r="Y14" s="2">
        <v>5</v>
      </c>
      <c r="Z14" s="2">
        <f>AVERAGE(S14:Y14)</f>
        <v>4.857142857142857</v>
      </c>
      <c r="AA14" s="2">
        <v>5</v>
      </c>
      <c r="AB14" s="2">
        <v>5</v>
      </c>
      <c r="AC14" s="2">
        <f>AVERAGE(AA14:AB14)</f>
        <v>5</v>
      </c>
      <c r="AD14" s="2">
        <v>5</v>
      </c>
      <c r="AE14" s="2">
        <v>5</v>
      </c>
      <c r="AF14" s="2">
        <f>AVERAGE(AD14:AE14)</f>
        <v>5</v>
      </c>
      <c r="AG14" s="2">
        <f>(0.6*Z14)+(0.2*AC14)+(0.2*AF14)</f>
        <v>4.914285714285715</v>
      </c>
      <c r="AH14" s="2">
        <v>5</v>
      </c>
      <c r="AI14" s="2">
        <v>4</v>
      </c>
      <c r="AJ14" s="2">
        <v>5</v>
      </c>
      <c r="AK14" s="2">
        <v>5</v>
      </c>
      <c r="AL14" s="2">
        <v>5</v>
      </c>
      <c r="AM14" s="2">
        <v>5</v>
      </c>
      <c r="AN14" s="2">
        <v>5</v>
      </c>
      <c r="AO14" s="2">
        <f>AVERAGE(AH14:AN14)</f>
        <v>4.857142857142857</v>
      </c>
      <c r="AP14" s="2">
        <v>5</v>
      </c>
      <c r="AQ14" s="2">
        <v>5</v>
      </c>
      <c r="AR14" s="2">
        <f>AVERAGE(AP14:AQ14)</f>
        <v>5</v>
      </c>
      <c r="AS14" s="2">
        <v>5</v>
      </c>
      <c r="AT14" s="2">
        <v>5</v>
      </c>
      <c r="AU14" s="2">
        <f>AVERAGE(AS14:AT14)</f>
        <v>5</v>
      </c>
      <c r="AV14" s="2">
        <f>(0.6*AO14)+(0.2*AR14)+(0.2*AU14)</f>
        <v>4.914285714285715</v>
      </c>
      <c r="AW14" s="2">
        <f>AVERAGE(R14,AG14,AV14)</f>
        <v>4.942857142857143</v>
      </c>
      <c r="AX14" s="2">
        <f>AW14/5*100</f>
        <v>98.85714285714286</v>
      </c>
      <c r="AY14" s="2" t="s">
        <v>84</v>
      </c>
    </row>
    <row r="15" spans="1:50" s="12" customFormat="1" ht="15">
      <c r="A15" s="12">
        <v>14</v>
      </c>
      <c r="B15" s="12" t="s">
        <v>29</v>
      </c>
      <c r="C15" s="12" t="s">
        <v>30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>
        <f t="shared" si="2"/>
        <v>5</v>
      </c>
      <c r="L15" s="12">
        <v>5</v>
      </c>
      <c r="M15" s="12">
        <v>5</v>
      </c>
      <c r="N15" s="12">
        <f t="shared" si="0"/>
        <v>5</v>
      </c>
      <c r="O15" s="12">
        <v>5</v>
      </c>
      <c r="P15" s="12">
        <v>5</v>
      </c>
      <c r="Q15" s="12">
        <f t="shared" si="1"/>
        <v>5</v>
      </c>
      <c r="R15" s="12">
        <f t="shared" si="3"/>
        <v>5</v>
      </c>
      <c r="S15" s="12">
        <v>5</v>
      </c>
      <c r="T15" s="12">
        <v>5</v>
      </c>
      <c r="U15" s="12">
        <v>4</v>
      </c>
      <c r="V15" s="12">
        <v>5</v>
      </c>
      <c r="W15" s="12">
        <v>5</v>
      </c>
      <c r="X15" s="12">
        <v>5</v>
      </c>
      <c r="Y15" s="12">
        <v>5</v>
      </c>
      <c r="Z15" s="12">
        <f>AVERAGE(S15:Y15)</f>
        <v>4.857142857142857</v>
      </c>
      <c r="AA15" s="12">
        <v>5</v>
      </c>
      <c r="AB15" s="12">
        <v>5</v>
      </c>
      <c r="AC15" s="12">
        <f>AVERAGE(AA15:AB15)</f>
        <v>5</v>
      </c>
      <c r="AD15" s="12">
        <v>5</v>
      </c>
      <c r="AE15" s="12">
        <v>5</v>
      </c>
      <c r="AF15" s="12">
        <f>AVERAGE(AD15:AE15)</f>
        <v>5</v>
      </c>
      <c r="AG15" s="12">
        <f t="shared" si="4"/>
        <v>4.914285714285715</v>
      </c>
      <c r="AH15" s="12">
        <v>5</v>
      </c>
      <c r="AI15" s="12">
        <v>5</v>
      </c>
      <c r="AJ15" s="12">
        <v>5</v>
      </c>
      <c r="AK15" s="12">
        <v>5</v>
      </c>
      <c r="AL15" s="12">
        <v>5</v>
      </c>
      <c r="AM15" s="12">
        <v>5</v>
      </c>
      <c r="AN15" s="12">
        <v>5</v>
      </c>
      <c r="AO15" s="12">
        <f>AVERAGE(AH15:AN15)</f>
        <v>5</v>
      </c>
      <c r="AP15" s="12">
        <v>5</v>
      </c>
      <c r="AQ15" s="12">
        <v>5</v>
      </c>
      <c r="AR15" s="12">
        <f>AVERAGE(AP15:AQ15)</f>
        <v>5</v>
      </c>
      <c r="AS15" s="12">
        <v>5</v>
      </c>
      <c r="AT15" s="12">
        <v>5</v>
      </c>
      <c r="AU15" s="12">
        <f>AVERAGE(AS15:AT15)</f>
        <v>5</v>
      </c>
      <c r="AV15" s="12">
        <f t="shared" si="5"/>
        <v>5</v>
      </c>
      <c r="AW15" s="12">
        <f t="shared" si="6"/>
        <v>4.9714285714285715</v>
      </c>
      <c r="AX15" s="12">
        <f t="shared" si="7"/>
        <v>99.42857142857143</v>
      </c>
    </row>
    <row r="16" spans="1:51" s="8" customFormat="1" ht="15">
      <c r="A16" s="8">
        <v>15</v>
      </c>
      <c r="B16" s="8" t="s">
        <v>31</v>
      </c>
      <c r="C16" s="8" t="s">
        <v>32</v>
      </c>
      <c r="D16" s="8">
        <v>5</v>
      </c>
      <c r="E16" s="8">
        <v>4</v>
      </c>
      <c r="F16" s="8">
        <v>4</v>
      </c>
      <c r="G16" s="8">
        <v>5</v>
      </c>
      <c r="H16" s="8">
        <v>3</v>
      </c>
      <c r="I16" s="8">
        <v>3</v>
      </c>
      <c r="J16" s="8">
        <v>5</v>
      </c>
      <c r="K16" s="8">
        <f>AVERAGE(D16:J16)</f>
        <v>4.142857142857143</v>
      </c>
      <c r="L16" s="8">
        <v>5</v>
      </c>
      <c r="M16" s="8">
        <v>5</v>
      </c>
      <c r="N16" s="8">
        <f t="shared" si="0"/>
        <v>5</v>
      </c>
      <c r="O16" s="8">
        <v>5</v>
      </c>
      <c r="P16" s="8">
        <v>5</v>
      </c>
      <c r="Q16" s="8">
        <f t="shared" si="1"/>
        <v>5</v>
      </c>
      <c r="R16" s="8">
        <f>(0.6*K16)+(0.2*N16)+(0.2*Q16)</f>
        <v>4.485714285714286</v>
      </c>
      <c r="S16" s="8">
        <v>5</v>
      </c>
      <c r="T16" s="8">
        <v>1</v>
      </c>
      <c r="U16" s="8">
        <v>1</v>
      </c>
      <c r="V16" s="8">
        <v>1</v>
      </c>
      <c r="W16" s="8">
        <v>0</v>
      </c>
      <c r="X16" s="8">
        <v>0</v>
      </c>
      <c r="Y16" s="8">
        <v>5</v>
      </c>
      <c r="Z16" s="5">
        <f>AVERAGE(S16:Y16)</f>
        <v>1.8571428571428572</v>
      </c>
      <c r="AA16" s="8">
        <v>5</v>
      </c>
      <c r="AB16" s="8">
        <v>5</v>
      </c>
      <c r="AC16" s="5">
        <f>AVERAGE(AA16:AB16)</f>
        <v>5</v>
      </c>
      <c r="AD16" s="8">
        <v>5</v>
      </c>
      <c r="AE16" s="8">
        <v>5</v>
      </c>
      <c r="AF16" s="5">
        <f>AVERAGE(AD16:AE16)</f>
        <v>5</v>
      </c>
      <c r="AG16" s="8">
        <f>(0.6*Z16)+(0.2*AC16)+(0.2*AF16)</f>
        <v>3.1142857142857143</v>
      </c>
      <c r="AH16" s="8">
        <v>5</v>
      </c>
      <c r="AI16" s="8">
        <v>1</v>
      </c>
      <c r="AJ16" s="8">
        <v>1</v>
      </c>
      <c r="AK16" s="8">
        <v>3</v>
      </c>
      <c r="AL16" s="8">
        <v>4</v>
      </c>
      <c r="AM16" s="8">
        <v>4</v>
      </c>
      <c r="AN16" s="8">
        <v>5</v>
      </c>
      <c r="AO16" s="4">
        <f>AVERAGE(AH16:AN16)</f>
        <v>3.2857142857142856</v>
      </c>
      <c r="AP16" s="8">
        <v>5</v>
      </c>
      <c r="AQ16" s="8">
        <v>5</v>
      </c>
      <c r="AR16" s="4">
        <f>AVERAGE(AP16:AQ16)</f>
        <v>5</v>
      </c>
      <c r="AS16" s="8">
        <v>5</v>
      </c>
      <c r="AT16" s="8">
        <v>5</v>
      </c>
      <c r="AU16" s="4">
        <f>AVERAGE(AS16:AT16)</f>
        <v>5</v>
      </c>
      <c r="AV16" s="8">
        <f>(0.6*AO16)+(0.2*AR16)+(0.2*AU16)</f>
        <v>3.9714285714285715</v>
      </c>
      <c r="AW16" s="8">
        <f>AVERAGE(R16,AG16,AV16)</f>
        <v>3.857142857142857</v>
      </c>
      <c r="AX16" s="8">
        <f t="shared" si="7"/>
        <v>77.14285714285715</v>
      </c>
      <c r="AY16" s="8" t="s">
        <v>82</v>
      </c>
    </row>
    <row r="17" spans="1:51" s="11" customFormat="1" ht="15">
      <c r="A17" s="11">
        <v>16</v>
      </c>
      <c r="B17" s="11" t="s">
        <v>33</v>
      </c>
      <c r="C17" s="11" t="s">
        <v>34</v>
      </c>
      <c r="D17" s="11">
        <v>5</v>
      </c>
      <c r="E17" s="11">
        <v>4</v>
      </c>
      <c r="F17" s="11">
        <v>4</v>
      </c>
      <c r="G17" s="11">
        <v>0</v>
      </c>
      <c r="H17" s="11">
        <v>0</v>
      </c>
      <c r="I17" s="11">
        <v>0</v>
      </c>
      <c r="J17" s="11">
        <v>5</v>
      </c>
      <c r="K17" s="11">
        <f>AVERAGE(D17:J17)</f>
        <v>2.5714285714285716</v>
      </c>
      <c r="L17" s="11">
        <v>5</v>
      </c>
      <c r="M17" s="11">
        <v>5</v>
      </c>
      <c r="N17" s="11">
        <f t="shared" si="0"/>
        <v>5</v>
      </c>
      <c r="O17" s="11">
        <v>5</v>
      </c>
      <c r="P17" s="11">
        <v>5</v>
      </c>
      <c r="Q17" s="11">
        <f t="shared" si="1"/>
        <v>5</v>
      </c>
      <c r="R17" s="11">
        <f>(0.6*K17)+(0.2*N17)+(0.2*Q17)</f>
        <v>3.5428571428571427</v>
      </c>
      <c r="S17" s="11">
        <v>5</v>
      </c>
      <c r="T17" s="11">
        <v>4</v>
      </c>
      <c r="U17" s="11">
        <v>5</v>
      </c>
      <c r="V17" s="11">
        <v>5</v>
      </c>
      <c r="W17" s="11">
        <v>5</v>
      </c>
      <c r="X17" s="11">
        <v>5</v>
      </c>
      <c r="Y17" s="11">
        <v>5</v>
      </c>
      <c r="Z17" s="11">
        <f>AVERAGE(S17:Y17)</f>
        <v>4.857142857142857</v>
      </c>
      <c r="AA17" s="11">
        <v>5</v>
      </c>
      <c r="AB17" s="11">
        <v>5</v>
      </c>
      <c r="AC17" s="11">
        <f>AVERAGE(AA17:AB17)</f>
        <v>5</v>
      </c>
      <c r="AD17" s="11">
        <v>5</v>
      </c>
      <c r="AE17" s="11">
        <v>4</v>
      </c>
      <c r="AF17" s="11">
        <f>AVERAGE(AD17:AE17)</f>
        <v>4.5</v>
      </c>
      <c r="AG17" s="11">
        <f>(0.6*Z17)+(0.2*AC17)+(0.2*AF17)</f>
        <v>4.814285714285714</v>
      </c>
      <c r="AH17" s="11">
        <v>5</v>
      </c>
      <c r="AI17" s="11">
        <v>1</v>
      </c>
      <c r="AJ17" s="11">
        <v>1</v>
      </c>
      <c r="AK17" s="11">
        <v>4</v>
      </c>
      <c r="AL17" s="11">
        <v>0</v>
      </c>
      <c r="AM17" s="11">
        <v>5</v>
      </c>
      <c r="AN17" s="11">
        <v>5</v>
      </c>
      <c r="AO17" s="11">
        <f>AVERAGE(AH17:AN17)</f>
        <v>3</v>
      </c>
      <c r="AP17" s="11">
        <v>5</v>
      </c>
      <c r="AQ17" s="11">
        <v>5</v>
      </c>
      <c r="AR17" s="11">
        <f>AVERAGE(AP17:AQ17)</f>
        <v>5</v>
      </c>
      <c r="AS17" s="11">
        <v>4</v>
      </c>
      <c r="AT17" s="11">
        <v>5</v>
      </c>
      <c r="AU17" s="11">
        <f>AVERAGE(AS17:AT17)</f>
        <v>4.5</v>
      </c>
      <c r="AV17" s="11">
        <f>(0.6*AO17)+(0.2*AR17)+(0.2*AU17)</f>
        <v>3.6999999999999997</v>
      </c>
      <c r="AW17" s="11">
        <f>AVERAGE(R17,AG17,AV17)</f>
        <v>4.019047619047619</v>
      </c>
      <c r="AX17" s="11">
        <f>AW17/5*100</f>
        <v>80.38095238095238</v>
      </c>
      <c r="AY17" s="11" t="s">
        <v>88</v>
      </c>
    </row>
    <row r="18" spans="1:51" s="8" customFormat="1" ht="15">
      <c r="A18" s="8">
        <v>17</v>
      </c>
      <c r="B18" s="8" t="s">
        <v>35</v>
      </c>
      <c r="C18" s="8" t="s">
        <v>36</v>
      </c>
      <c r="D18" s="8">
        <v>5</v>
      </c>
      <c r="E18" s="8">
        <v>4</v>
      </c>
      <c r="F18" s="8">
        <v>4</v>
      </c>
      <c r="G18" s="8">
        <v>5</v>
      </c>
      <c r="H18" s="8">
        <v>3</v>
      </c>
      <c r="I18" s="8">
        <v>3</v>
      </c>
      <c r="J18" s="8">
        <v>5</v>
      </c>
      <c r="K18" s="8">
        <f>AVERAGE(D18:J18)</f>
        <v>4.142857142857143</v>
      </c>
      <c r="L18" s="8">
        <v>5</v>
      </c>
      <c r="M18" s="8">
        <v>5</v>
      </c>
      <c r="N18" s="8">
        <f t="shared" si="0"/>
        <v>5</v>
      </c>
      <c r="O18" s="8">
        <v>5</v>
      </c>
      <c r="P18" s="8">
        <v>5</v>
      </c>
      <c r="Q18" s="8">
        <f t="shared" si="1"/>
        <v>5</v>
      </c>
      <c r="R18" s="8">
        <f>(0.6*K18)+(0.2*N18)+(0.2*Q18)</f>
        <v>4.485714285714286</v>
      </c>
      <c r="S18" s="8">
        <v>5</v>
      </c>
      <c r="T18" s="8">
        <v>1</v>
      </c>
      <c r="U18" s="8">
        <v>1</v>
      </c>
      <c r="V18" s="8">
        <v>1</v>
      </c>
      <c r="W18" s="8">
        <v>0</v>
      </c>
      <c r="X18" s="8">
        <v>0</v>
      </c>
      <c r="Y18" s="8">
        <v>5</v>
      </c>
      <c r="Z18" s="5">
        <f>AVERAGE(S18:Y18)</f>
        <v>1.8571428571428572</v>
      </c>
      <c r="AA18" s="8">
        <v>5</v>
      </c>
      <c r="AB18" s="8">
        <v>5</v>
      </c>
      <c r="AC18" s="5">
        <f>AVERAGE(AA18:AB18)</f>
        <v>5</v>
      </c>
      <c r="AD18" s="8">
        <v>5</v>
      </c>
      <c r="AE18" s="8">
        <v>5</v>
      </c>
      <c r="AF18" s="5">
        <f>AVERAGE(AD18:AE18)</f>
        <v>5</v>
      </c>
      <c r="AG18" s="8">
        <f>(0.6*Z18)+(0.2*AC18)+(0.2*AF18)</f>
        <v>3.1142857142857143</v>
      </c>
      <c r="AH18" s="8">
        <v>5</v>
      </c>
      <c r="AI18" s="8">
        <v>1</v>
      </c>
      <c r="AJ18" s="8">
        <v>1</v>
      </c>
      <c r="AK18" s="8">
        <v>3</v>
      </c>
      <c r="AL18" s="8">
        <v>4</v>
      </c>
      <c r="AM18" s="8">
        <v>4</v>
      </c>
      <c r="AN18" s="8">
        <v>5</v>
      </c>
      <c r="AO18" s="4">
        <f>AVERAGE(AH18:AN18)</f>
        <v>3.2857142857142856</v>
      </c>
      <c r="AP18" s="8">
        <v>5</v>
      </c>
      <c r="AQ18" s="8">
        <v>5</v>
      </c>
      <c r="AR18" s="4">
        <f>AVERAGE(AP18:AQ18)</f>
        <v>5</v>
      </c>
      <c r="AS18" s="8">
        <v>5</v>
      </c>
      <c r="AT18" s="8">
        <v>5</v>
      </c>
      <c r="AU18" s="4">
        <f>AVERAGE(AS18:AT18)</f>
        <v>5</v>
      </c>
      <c r="AV18" s="8">
        <f>(0.6*AO18)+(0.2*AR18)+(0.2*AU18)</f>
        <v>3.9714285714285715</v>
      </c>
      <c r="AW18" s="8">
        <f>AVERAGE(R18,AG18,AV18)</f>
        <v>3.857142857142857</v>
      </c>
      <c r="AX18" s="8">
        <f t="shared" si="7"/>
        <v>77.14285714285715</v>
      </c>
      <c r="AY18" s="8" t="s">
        <v>82</v>
      </c>
    </row>
    <row r="19" spans="1:51" s="10" customFormat="1" ht="15">
      <c r="A19" s="10">
        <v>18</v>
      </c>
      <c r="B19" s="10" t="s">
        <v>37</v>
      </c>
      <c r="C19" s="10" t="s">
        <v>38</v>
      </c>
      <c r="D19" s="10">
        <v>5</v>
      </c>
      <c r="E19" s="10">
        <v>4</v>
      </c>
      <c r="F19" s="10">
        <v>5</v>
      </c>
      <c r="G19" s="10">
        <v>5</v>
      </c>
      <c r="H19" s="10">
        <v>0</v>
      </c>
      <c r="I19" s="10">
        <v>0</v>
      </c>
      <c r="J19" s="10">
        <v>5</v>
      </c>
      <c r="K19" s="10">
        <f t="shared" si="2"/>
        <v>3.4285714285714284</v>
      </c>
      <c r="L19" s="10">
        <v>5</v>
      </c>
      <c r="M19" s="10">
        <v>5</v>
      </c>
      <c r="N19" s="10">
        <f t="shared" si="0"/>
        <v>5</v>
      </c>
      <c r="O19" s="10">
        <v>5</v>
      </c>
      <c r="P19" s="10">
        <v>5</v>
      </c>
      <c r="Q19" s="10">
        <f t="shared" si="1"/>
        <v>5</v>
      </c>
      <c r="R19" s="10">
        <f t="shared" si="3"/>
        <v>4.057142857142857</v>
      </c>
      <c r="S19" s="10">
        <v>5</v>
      </c>
      <c r="T19" s="10">
        <v>4</v>
      </c>
      <c r="U19" s="10">
        <v>5</v>
      </c>
      <c r="V19" s="10">
        <v>5</v>
      </c>
      <c r="W19" s="10">
        <v>0</v>
      </c>
      <c r="X19" s="10">
        <v>0</v>
      </c>
      <c r="Y19" s="10">
        <v>5</v>
      </c>
      <c r="Z19" s="10">
        <f>AVERAGE(S19:Y19)</f>
        <v>3.4285714285714284</v>
      </c>
      <c r="AA19" s="10">
        <v>5</v>
      </c>
      <c r="AB19" s="10">
        <v>5</v>
      </c>
      <c r="AC19" s="10">
        <f>AVERAGE(AA19:AB19)</f>
        <v>5</v>
      </c>
      <c r="AD19" s="10">
        <v>5</v>
      </c>
      <c r="AE19" s="10">
        <v>5</v>
      </c>
      <c r="AF19" s="10">
        <f>AVERAGE(AD19:AE19)</f>
        <v>5</v>
      </c>
      <c r="AG19" s="10">
        <f t="shared" si="4"/>
        <v>4.057142857142857</v>
      </c>
      <c r="AH19" s="10">
        <v>5</v>
      </c>
      <c r="AI19" s="10">
        <v>4</v>
      </c>
      <c r="AJ19" s="10">
        <v>5</v>
      </c>
      <c r="AK19" s="10">
        <v>5</v>
      </c>
      <c r="AL19" s="10">
        <v>0</v>
      </c>
      <c r="AM19" s="10">
        <v>0</v>
      </c>
      <c r="AN19" s="10">
        <v>5</v>
      </c>
      <c r="AO19" s="10">
        <f>AVERAGE(AH19:AN19)</f>
        <v>3.4285714285714284</v>
      </c>
      <c r="AP19" s="10">
        <v>5</v>
      </c>
      <c r="AQ19" s="10">
        <v>5</v>
      </c>
      <c r="AR19" s="10">
        <f>AVERAGE(AP19:AQ19)</f>
        <v>5</v>
      </c>
      <c r="AS19" s="10">
        <v>5</v>
      </c>
      <c r="AT19" s="10">
        <v>5</v>
      </c>
      <c r="AU19" s="10">
        <f>AVERAGE(AS19:AT19)</f>
        <v>5</v>
      </c>
      <c r="AV19" s="10">
        <f t="shared" si="5"/>
        <v>4.057142857142857</v>
      </c>
      <c r="AW19" s="10">
        <f t="shared" si="6"/>
        <v>4.057142857142857</v>
      </c>
      <c r="AX19" s="10">
        <f t="shared" si="7"/>
        <v>81.14285714285714</v>
      </c>
      <c r="AY19" s="10" t="s">
        <v>86</v>
      </c>
    </row>
    <row r="20" spans="1:51" ht="15">
      <c r="A20">
        <v>19</v>
      </c>
      <c r="B20" t="s">
        <v>39</v>
      </c>
      <c r="C20" t="s">
        <v>40</v>
      </c>
      <c r="D20">
        <v>5</v>
      </c>
      <c r="E20">
        <v>0</v>
      </c>
      <c r="F20">
        <v>0</v>
      </c>
      <c r="G20">
        <v>5</v>
      </c>
      <c r="H20">
        <v>4</v>
      </c>
      <c r="I20">
        <v>5</v>
      </c>
      <c r="J20">
        <v>5</v>
      </c>
      <c r="K20" s="3">
        <f>AVERAGE(D20:J20)</f>
        <v>3.4285714285714284</v>
      </c>
      <c r="L20">
        <v>5</v>
      </c>
      <c r="M20">
        <v>5</v>
      </c>
      <c r="N20" s="3">
        <f>AVERAGE(L20:M20)</f>
        <v>5</v>
      </c>
      <c r="O20">
        <v>5</v>
      </c>
      <c r="P20">
        <v>4</v>
      </c>
      <c r="Q20" s="3">
        <f>AVERAGE(O20:P20)</f>
        <v>4.5</v>
      </c>
      <c r="R20">
        <f>(0.6*K20)+(0.2*N20)+(0.2*Q20)</f>
        <v>3.957142857142857</v>
      </c>
      <c r="S20">
        <v>5</v>
      </c>
      <c r="T20">
        <v>0</v>
      </c>
      <c r="U20">
        <v>0</v>
      </c>
      <c r="V20">
        <v>5</v>
      </c>
      <c r="W20">
        <v>4</v>
      </c>
      <c r="X20">
        <v>5</v>
      </c>
      <c r="Y20">
        <v>5</v>
      </c>
      <c r="Z20" s="5">
        <f>AVERAGE(S20:Y20)</f>
        <v>3.4285714285714284</v>
      </c>
      <c r="AA20">
        <v>5</v>
      </c>
      <c r="AB20">
        <v>5</v>
      </c>
      <c r="AC20" s="5">
        <f>AVERAGE(AA20:AB20)</f>
        <v>5</v>
      </c>
      <c r="AD20">
        <v>4</v>
      </c>
      <c r="AE20">
        <v>4</v>
      </c>
      <c r="AF20" s="5">
        <f>AVERAGE(AD20:AE20)</f>
        <v>4</v>
      </c>
      <c r="AG20">
        <f>(0.6*Z20)+(0.2*AC20)+(0.2*AF20)</f>
        <v>3.8571428571428568</v>
      </c>
      <c r="AH20">
        <v>5</v>
      </c>
      <c r="AI20">
        <v>0</v>
      </c>
      <c r="AJ20">
        <v>0</v>
      </c>
      <c r="AK20">
        <v>5</v>
      </c>
      <c r="AL20">
        <v>4</v>
      </c>
      <c r="AM20">
        <v>5</v>
      </c>
      <c r="AN20">
        <v>5</v>
      </c>
      <c r="AO20" s="4">
        <f>AVERAGE(AH20:AN20)</f>
        <v>3.4285714285714284</v>
      </c>
      <c r="AP20">
        <v>5</v>
      </c>
      <c r="AQ20">
        <v>5</v>
      </c>
      <c r="AR20" s="4">
        <f>AVERAGE(AP20:AQ20)</f>
        <v>5</v>
      </c>
      <c r="AS20">
        <v>5</v>
      </c>
      <c r="AT20">
        <v>4</v>
      </c>
      <c r="AU20" s="4">
        <f>AVERAGE(AS20:AT20)</f>
        <v>4.5</v>
      </c>
      <c r="AV20">
        <f>(0.6*AO20)+(0.2*AR20)+(0.2*AU20)</f>
        <v>3.957142857142857</v>
      </c>
      <c r="AW20" s="7">
        <f>AVERAGE(R20,AG20,AV20)</f>
        <v>3.9238095238095236</v>
      </c>
      <c r="AX20" s="7">
        <f>AW20/5*100</f>
        <v>78.47619047619048</v>
      </c>
      <c r="AY20" t="s">
        <v>106</v>
      </c>
    </row>
    <row r="21" spans="1:51" s="10" customFormat="1" ht="15">
      <c r="A21" s="10">
        <v>20</v>
      </c>
      <c r="B21" s="10" t="s">
        <v>41</v>
      </c>
      <c r="C21" s="10" t="s">
        <v>42</v>
      </c>
      <c r="D21" s="10">
        <v>5</v>
      </c>
      <c r="E21" s="10">
        <v>4</v>
      </c>
      <c r="F21" s="10">
        <v>5</v>
      </c>
      <c r="G21" s="10">
        <v>5</v>
      </c>
      <c r="H21" s="10">
        <v>0</v>
      </c>
      <c r="I21" s="10">
        <v>0</v>
      </c>
      <c r="J21" s="10">
        <v>5</v>
      </c>
      <c r="K21" s="10">
        <f aca="true" t="shared" si="8" ref="K21:K32">AVERAGE(D21:J21)</f>
        <v>3.4285714285714284</v>
      </c>
      <c r="L21" s="10">
        <v>5</v>
      </c>
      <c r="M21" s="10">
        <v>5</v>
      </c>
      <c r="N21" s="10">
        <f t="shared" si="0"/>
        <v>5</v>
      </c>
      <c r="O21" s="10">
        <v>5</v>
      </c>
      <c r="P21" s="10">
        <v>5</v>
      </c>
      <c r="Q21" s="10">
        <f t="shared" si="1"/>
        <v>5</v>
      </c>
      <c r="R21" s="10">
        <f aca="true" t="shared" si="9" ref="R21:R32">(0.6*K21)+(0.2*N21)+(0.2*Q21)</f>
        <v>4.057142857142857</v>
      </c>
      <c r="S21" s="10">
        <v>5</v>
      </c>
      <c r="T21" s="10">
        <v>4</v>
      </c>
      <c r="U21" s="10">
        <v>5</v>
      </c>
      <c r="V21" s="10">
        <v>5</v>
      </c>
      <c r="W21" s="10">
        <v>0</v>
      </c>
      <c r="X21" s="10">
        <v>0</v>
      </c>
      <c r="Y21" s="10">
        <v>5</v>
      </c>
      <c r="Z21" s="10">
        <f>AVERAGE(S21:Y21)</f>
        <v>3.4285714285714284</v>
      </c>
      <c r="AA21" s="10">
        <v>5</v>
      </c>
      <c r="AB21" s="10">
        <v>5</v>
      </c>
      <c r="AC21" s="10">
        <f>AVERAGE(AA21:AB21)</f>
        <v>5</v>
      </c>
      <c r="AD21" s="10">
        <v>5</v>
      </c>
      <c r="AE21" s="10">
        <v>5</v>
      </c>
      <c r="AF21" s="10">
        <f>AVERAGE(AD21:AE21)</f>
        <v>5</v>
      </c>
      <c r="AG21" s="10">
        <f aca="true" t="shared" si="10" ref="AG21:AG32">(0.6*Z21)+(0.2*AC21)+(0.2*AF21)</f>
        <v>4.057142857142857</v>
      </c>
      <c r="AH21" s="10">
        <v>5</v>
      </c>
      <c r="AI21" s="10">
        <v>4</v>
      </c>
      <c r="AJ21" s="10">
        <v>5</v>
      </c>
      <c r="AK21" s="10">
        <v>5</v>
      </c>
      <c r="AL21" s="10">
        <v>0</v>
      </c>
      <c r="AM21" s="10">
        <v>0</v>
      </c>
      <c r="AN21" s="10">
        <v>5</v>
      </c>
      <c r="AO21" s="10">
        <f>AVERAGE(AH21:AN21)</f>
        <v>3.4285714285714284</v>
      </c>
      <c r="AP21" s="10">
        <v>5</v>
      </c>
      <c r="AQ21" s="10">
        <v>5</v>
      </c>
      <c r="AR21" s="10">
        <f>AVERAGE(AP21:AQ21)</f>
        <v>5</v>
      </c>
      <c r="AS21" s="10">
        <v>5</v>
      </c>
      <c r="AT21" s="10">
        <v>5</v>
      </c>
      <c r="AU21" s="10">
        <f>AVERAGE(AS21:AT21)</f>
        <v>5</v>
      </c>
      <c r="AV21" s="10">
        <f aca="true" t="shared" si="11" ref="AV21:AV32">(0.6*AO21)+(0.2*AR21)+(0.2*AU21)</f>
        <v>4.057142857142857</v>
      </c>
      <c r="AW21" s="10">
        <f aca="true" t="shared" si="12" ref="AW21:AW32">AVERAGE(R21,AG21,AV21)</f>
        <v>4.057142857142857</v>
      </c>
      <c r="AX21" s="10">
        <f>AW21/5*100</f>
        <v>81.14285714285714</v>
      </c>
      <c r="AY21" s="10" t="s">
        <v>86</v>
      </c>
    </row>
    <row r="22" spans="1:51" s="1" customFormat="1" ht="15">
      <c r="A22" s="1">
        <v>21</v>
      </c>
      <c r="B22" s="1" t="s">
        <v>43</v>
      </c>
      <c r="C22" s="1" t="s">
        <v>44</v>
      </c>
      <c r="D22" s="1">
        <v>5</v>
      </c>
      <c r="E22" s="1">
        <v>1</v>
      </c>
      <c r="F22" s="1">
        <v>1</v>
      </c>
      <c r="G22" s="1">
        <v>3</v>
      </c>
      <c r="H22" s="1">
        <v>4</v>
      </c>
      <c r="I22" s="1">
        <v>5</v>
      </c>
      <c r="J22" s="1">
        <v>5</v>
      </c>
      <c r="K22" s="3">
        <f t="shared" si="8"/>
        <v>3.4285714285714284</v>
      </c>
      <c r="L22" s="1">
        <v>5</v>
      </c>
      <c r="M22" s="1">
        <v>5</v>
      </c>
      <c r="N22" s="3">
        <f t="shared" si="0"/>
        <v>5</v>
      </c>
      <c r="O22" s="1">
        <v>5</v>
      </c>
      <c r="P22" s="1">
        <v>3</v>
      </c>
      <c r="Q22" s="3">
        <f t="shared" si="1"/>
        <v>4</v>
      </c>
      <c r="R22">
        <f t="shared" si="9"/>
        <v>3.8571428571428568</v>
      </c>
      <c r="S22" s="1">
        <v>5</v>
      </c>
      <c r="T22" s="1">
        <v>1</v>
      </c>
      <c r="U22" s="1">
        <v>1</v>
      </c>
      <c r="V22" s="1">
        <v>5</v>
      </c>
      <c r="W22" s="1">
        <v>4</v>
      </c>
      <c r="X22" s="1">
        <v>4</v>
      </c>
      <c r="Y22" s="1">
        <v>5</v>
      </c>
      <c r="Z22" s="5">
        <f>AVERAGE(S22:Y22)</f>
        <v>3.5714285714285716</v>
      </c>
      <c r="AA22" s="1">
        <v>5</v>
      </c>
      <c r="AB22" s="1">
        <v>5</v>
      </c>
      <c r="AC22" s="5">
        <f>AVERAGE(AA22:AB22)</f>
        <v>5</v>
      </c>
      <c r="AD22" s="1">
        <v>5</v>
      </c>
      <c r="AE22" s="1">
        <v>4</v>
      </c>
      <c r="AF22" s="5">
        <f>AVERAGE(AD22:AE22)</f>
        <v>4.5</v>
      </c>
      <c r="AG22">
        <f t="shared" si="10"/>
        <v>4.042857142857143</v>
      </c>
      <c r="AH22" s="1">
        <v>5</v>
      </c>
      <c r="AI22" s="1">
        <v>4</v>
      </c>
      <c r="AJ22" s="1">
        <v>5</v>
      </c>
      <c r="AK22" s="1">
        <v>2</v>
      </c>
      <c r="AL22" s="1">
        <v>4</v>
      </c>
      <c r="AM22" s="1">
        <v>5</v>
      </c>
      <c r="AN22" s="1">
        <v>3</v>
      </c>
      <c r="AO22" s="4">
        <f>AVERAGE(AH22:AN22)</f>
        <v>4</v>
      </c>
      <c r="AP22" s="1">
        <v>5</v>
      </c>
      <c r="AQ22" s="1">
        <v>5</v>
      </c>
      <c r="AR22" s="4">
        <f>AVERAGE(AP22:AQ22)</f>
        <v>5</v>
      </c>
      <c r="AS22" s="1">
        <v>3</v>
      </c>
      <c r="AT22" s="1">
        <v>3</v>
      </c>
      <c r="AU22" s="4">
        <f>AVERAGE(AS22:AT22)</f>
        <v>3</v>
      </c>
      <c r="AV22">
        <f t="shared" si="11"/>
        <v>4</v>
      </c>
      <c r="AW22" s="7">
        <f t="shared" si="12"/>
        <v>3.9666666666666663</v>
      </c>
      <c r="AX22" s="7">
        <f t="shared" si="7"/>
        <v>79.33333333333333</v>
      </c>
      <c r="AY22" s="1" t="s">
        <v>83</v>
      </c>
    </row>
    <row r="23" spans="1:50" s="12" customFormat="1" ht="15">
      <c r="A23" s="12">
        <v>22</v>
      </c>
      <c r="B23" s="12" t="s">
        <v>45</v>
      </c>
      <c r="C23" s="12" t="s">
        <v>46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12">
        <v>5</v>
      </c>
      <c r="J23" s="12">
        <v>5</v>
      </c>
      <c r="K23" s="12">
        <f t="shared" si="8"/>
        <v>5</v>
      </c>
      <c r="L23" s="12">
        <v>5</v>
      </c>
      <c r="M23" s="12">
        <v>5</v>
      </c>
      <c r="N23" s="12">
        <f>AVERAGE(L23:M23)</f>
        <v>5</v>
      </c>
      <c r="O23" s="12">
        <v>5</v>
      </c>
      <c r="P23" s="12">
        <v>5</v>
      </c>
      <c r="Q23" s="12">
        <f>AVERAGE(O23:P23)</f>
        <v>5</v>
      </c>
      <c r="R23" s="12">
        <f t="shared" si="9"/>
        <v>5</v>
      </c>
      <c r="S23" s="12">
        <v>5</v>
      </c>
      <c r="T23" s="12">
        <v>5</v>
      </c>
      <c r="U23" s="12">
        <v>4</v>
      </c>
      <c r="V23" s="12">
        <v>5</v>
      </c>
      <c r="W23" s="12">
        <v>5</v>
      </c>
      <c r="X23" s="12">
        <v>5</v>
      </c>
      <c r="Y23" s="12">
        <v>5</v>
      </c>
      <c r="Z23" s="12">
        <f aca="true" t="shared" si="13" ref="Z23:Z28">AVERAGE(S23:Y23)</f>
        <v>4.857142857142857</v>
      </c>
      <c r="AA23" s="12">
        <v>5</v>
      </c>
      <c r="AB23" s="12">
        <v>5</v>
      </c>
      <c r="AC23" s="12">
        <f aca="true" t="shared" si="14" ref="AC23:AC28">AVERAGE(AA23:AB23)</f>
        <v>5</v>
      </c>
      <c r="AD23" s="12">
        <v>5</v>
      </c>
      <c r="AE23" s="12">
        <v>5</v>
      </c>
      <c r="AF23" s="12">
        <f aca="true" t="shared" si="15" ref="AF23:AF28">AVERAGE(AD23:AE23)</f>
        <v>5</v>
      </c>
      <c r="AG23" s="12">
        <f t="shared" si="10"/>
        <v>4.914285714285715</v>
      </c>
      <c r="AH23" s="12">
        <v>5</v>
      </c>
      <c r="AI23" s="12">
        <v>5</v>
      </c>
      <c r="AJ23" s="12">
        <v>5</v>
      </c>
      <c r="AK23" s="12">
        <v>5</v>
      </c>
      <c r="AL23" s="12">
        <v>5</v>
      </c>
      <c r="AM23" s="12">
        <v>5</v>
      </c>
      <c r="AN23" s="12">
        <v>5</v>
      </c>
      <c r="AO23" s="12">
        <f aca="true" t="shared" si="16" ref="AO23:AO28">AVERAGE(AH23:AN23)</f>
        <v>5</v>
      </c>
      <c r="AP23" s="12">
        <v>5</v>
      </c>
      <c r="AQ23" s="12">
        <v>5</v>
      </c>
      <c r="AR23" s="12">
        <f aca="true" t="shared" si="17" ref="AR23:AR28">AVERAGE(AP23:AQ23)</f>
        <v>5</v>
      </c>
      <c r="AS23" s="12">
        <v>5</v>
      </c>
      <c r="AT23" s="12">
        <v>5</v>
      </c>
      <c r="AU23" s="12">
        <f aca="true" t="shared" si="18" ref="AU23:AU28">AVERAGE(AS23:AT23)</f>
        <v>5</v>
      </c>
      <c r="AV23" s="12">
        <f t="shared" si="11"/>
        <v>5</v>
      </c>
      <c r="AW23" s="12">
        <f t="shared" si="12"/>
        <v>4.9714285714285715</v>
      </c>
      <c r="AX23" s="12">
        <f aca="true" t="shared" si="19" ref="AX23:AX28">AW23/5*100</f>
        <v>99.42857142857143</v>
      </c>
    </row>
    <row r="24" spans="1:51" s="7" customFormat="1" ht="15">
      <c r="A24" s="7">
        <v>23</v>
      </c>
      <c r="B24" s="7" t="s">
        <v>47</v>
      </c>
      <c r="C24" s="7" t="s">
        <v>48</v>
      </c>
      <c r="D24" s="7">
        <v>5</v>
      </c>
      <c r="E24" s="7">
        <v>5</v>
      </c>
      <c r="F24" s="7">
        <v>4.75</v>
      </c>
      <c r="G24" s="7">
        <v>2</v>
      </c>
      <c r="H24" s="7">
        <v>0</v>
      </c>
      <c r="I24" s="7">
        <v>0</v>
      </c>
      <c r="J24" s="7">
        <v>5</v>
      </c>
      <c r="K24" s="7">
        <f t="shared" si="8"/>
        <v>3.107142857142857</v>
      </c>
      <c r="L24" s="7">
        <v>5</v>
      </c>
      <c r="M24" s="7">
        <v>5</v>
      </c>
      <c r="N24" s="7">
        <f t="shared" si="0"/>
        <v>5</v>
      </c>
      <c r="O24" s="7">
        <v>5</v>
      </c>
      <c r="P24" s="7">
        <v>5</v>
      </c>
      <c r="Q24" s="7">
        <f t="shared" si="1"/>
        <v>5</v>
      </c>
      <c r="R24" s="7">
        <f t="shared" si="9"/>
        <v>3.8642857142857143</v>
      </c>
      <c r="S24" s="7">
        <v>5</v>
      </c>
      <c r="T24" s="7">
        <v>5</v>
      </c>
      <c r="U24" s="7">
        <v>5</v>
      </c>
      <c r="V24" s="7">
        <v>5</v>
      </c>
      <c r="W24" s="7">
        <v>0</v>
      </c>
      <c r="X24" s="7">
        <v>0</v>
      </c>
      <c r="Y24" s="7">
        <v>5</v>
      </c>
      <c r="Z24" s="7">
        <f t="shared" si="13"/>
        <v>3.5714285714285716</v>
      </c>
      <c r="AA24" s="7">
        <v>5</v>
      </c>
      <c r="AB24" s="7">
        <v>5</v>
      </c>
      <c r="AC24" s="7">
        <f t="shared" si="14"/>
        <v>5</v>
      </c>
      <c r="AD24" s="7">
        <v>5</v>
      </c>
      <c r="AE24" s="7">
        <v>5</v>
      </c>
      <c r="AF24" s="7">
        <f t="shared" si="15"/>
        <v>5</v>
      </c>
      <c r="AG24" s="7">
        <f t="shared" si="10"/>
        <v>4.142857142857142</v>
      </c>
      <c r="AH24" s="7">
        <v>5</v>
      </c>
      <c r="AI24" s="7">
        <v>3</v>
      </c>
      <c r="AJ24" s="7">
        <v>3</v>
      </c>
      <c r="AK24" s="7">
        <v>3</v>
      </c>
      <c r="AL24" s="7">
        <v>0</v>
      </c>
      <c r="AM24" s="7">
        <v>0</v>
      </c>
      <c r="AN24" s="7">
        <v>5</v>
      </c>
      <c r="AO24" s="7">
        <f t="shared" si="16"/>
        <v>2.7142857142857144</v>
      </c>
      <c r="AP24" s="7">
        <v>5</v>
      </c>
      <c r="AQ24" s="7">
        <v>5</v>
      </c>
      <c r="AR24" s="7">
        <f t="shared" si="17"/>
        <v>5</v>
      </c>
      <c r="AS24" s="7">
        <v>5</v>
      </c>
      <c r="AT24" s="7">
        <v>5</v>
      </c>
      <c r="AU24" s="7">
        <f t="shared" si="18"/>
        <v>5</v>
      </c>
      <c r="AV24" s="7">
        <f t="shared" si="11"/>
        <v>3.6285714285714286</v>
      </c>
      <c r="AW24" s="7">
        <f t="shared" si="12"/>
        <v>3.878571428571428</v>
      </c>
      <c r="AX24" s="7">
        <f t="shared" si="19"/>
        <v>77.57142857142856</v>
      </c>
      <c r="AY24" s="7" t="s">
        <v>85</v>
      </c>
    </row>
    <row r="25" spans="1:51" s="6" customFormat="1" ht="15">
      <c r="A25" s="6">
        <v>24</v>
      </c>
      <c r="B25" s="6" t="s">
        <v>49</v>
      </c>
      <c r="C25" s="6" t="s">
        <v>50</v>
      </c>
      <c r="D25" s="6">
        <v>5</v>
      </c>
      <c r="E25" s="6">
        <v>5</v>
      </c>
      <c r="F25" s="6">
        <v>5</v>
      </c>
      <c r="G25" s="6">
        <v>5</v>
      </c>
      <c r="H25" s="6">
        <v>5</v>
      </c>
      <c r="I25" s="6">
        <v>5</v>
      </c>
      <c r="J25" s="6">
        <v>5</v>
      </c>
      <c r="K25" s="6">
        <f t="shared" si="8"/>
        <v>5</v>
      </c>
      <c r="L25" s="6">
        <v>5</v>
      </c>
      <c r="M25" s="6">
        <v>3</v>
      </c>
      <c r="N25" s="6">
        <f t="shared" si="0"/>
        <v>4</v>
      </c>
      <c r="O25" s="6">
        <v>3</v>
      </c>
      <c r="P25" s="6">
        <v>3</v>
      </c>
      <c r="Q25" s="6">
        <f t="shared" si="1"/>
        <v>3</v>
      </c>
      <c r="R25" s="6">
        <f t="shared" si="9"/>
        <v>4.4</v>
      </c>
      <c r="S25" s="6">
        <v>5</v>
      </c>
      <c r="T25" s="6">
        <v>5</v>
      </c>
      <c r="V25" s="6">
        <v>5</v>
      </c>
      <c r="W25" s="6">
        <v>5</v>
      </c>
      <c r="Y25" s="6">
        <v>5</v>
      </c>
      <c r="Z25" s="6">
        <f t="shared" si="13"/>
        <v>5</v>
      </c>
      <c r="AA25" s="6">
        <v>5</v>
      </c>
      <c r="AB25" s="6">
        <v>3</v>
      </c>
      <c r="AC25" s="6">
        <f t="shared" si="14"/>
        <v>4</v>
      </c>
      <c r="AD25" s="6">
        <v>3</v>
      </c>
      <c r="AE25" s="6">
        <v>3</v>
      </c>
      <c r="AF25" s="6">
        <f t="shared" si="15"/>
        <v>3</v>
      </c>
      <c r="AG25" s="6">
        <f t="shared" si="10"/>
        <v>4.4</v>
      </c>
      <c r="AH25" s="6">
        <v>5</v>
      </c>
      <c r="AI25" s="6">
        <v>4</v>
      </c>
      <c r="AJ25" s="6">
        <v>5</v>
      </c>
      <c r="AK25" s="6">
        <v>5</v>
      </c>
      <c r="AL25" s="6">
        <v>5</v>
      </c>
      <c r="AM25" s="6">
        <v>5</v>
      </c>
      <c r="AN25" s="6">
        <v>5</v>
      </c>
      <c r="AO25" s="6">
        <f t="shared" si="16"/>
        <v>4.857142857142857</v>
      </c>
      <c r="AP25" s="6">
        <v>5</v>
      </c>
      <c r="AQ25" s="6">
        <v>3</v>
      </c>
      <c r="AR25" s="6">
        <f t="shared" si="17"/>
        <v>4</v>
      </c>
      <c r="AS25" s="6">
        <v>2</v>
      </c>
      <c r="AT25" s="6">
        <v>3</v>
      </c>
      <c r="AU25" s="6">
        <f t="shared" si="18"/>
        <v>2.5</v>
      </c>
      <c r="AV25" s="6">
        <f t="shared" si="11"/>
        <v>4.214285714285714</v>
      </c>
      <c r="AW25" s="6">
        <f t="shared" si="12"/>
        <v>4.338095238095239</v>
      </c>
      <c r="AX25" s="6">
        <f t="shared" si="19"/>
        <v>86.76190476190477</v>
      </c>
      <c r="AY25" s="6" t="s">
        <v>87</v>
      </c>
    </row>
    <row r="26" spans="1:51" s="10" customFormat="1" ht="15">
      <c r="A26" s="10">
        <v>25</v>
      </c>
      <c r="B26" s="10" t="s">
        <v>51</v>
      </c>
      <c r="C26" s="10" t="s">
        <v>52</v>
      </c>
      <c r="D26" s="10">
        <v>5</v>
      </c>
      <c r="E26" s="10">
        <v>4</v>
      </c>
      <c r="F26" s="10">
        <v>5</v>
      </c>
      <c r="G26" s="10">
        <v>5</v>
      </c>
      <c r="H26" s="10">
        <v>0</v>
      </c>
      <c r="I26" s="10">
        <v>0</v>
      </c>
      <c r="J26" s="10">
        <v>5</v>
      </c>
      <c r="K26" s="10">
        <f t="shared" si="8"/>
        <v>3.4285714285714284</v>
      </c>
      <c r="L26" s="10">
        <v>5</v>
      </c>
      <c r="M26" s="10">
        <v>5</v>
      </c>
      <c r="N26" s="10">
        <f t="shared" si="0"/>
        <v>5</v>
      </c>
      <c r="O26" s="10">
        <v>5</v>
      </c>
      <c r="P26" s="10">
        <v>5</v>
      </c>
      <c r="Q26" s="10">
        <f t="shared" si="1"/>
        <v>5</v>
      </c>
      <c r="R26" s="10">
        <f t="shared" si="9"/>
        <v>4.057142857142857</v>
      </c>
      <c r="S26" s="10">
        <v>5</v>
      </c>
      <c r="T26" s="10">
        <v>4</v>
      </c>
      <c r="U26" s="10">
        <v>5</v>
      </c>
      <c r="V26" s="10">
        <v>5</v>
      </c>
      <c r="W26" s="10">
        <v>0</v>
      </c>
      <c r="X26" s="10">
        <v>0</v>
      </c>
      <c r="Y26" s="10">
        <v>5</v>
      </c>
      <c r="Z26" s="10">
        <f t="shared" si="13"/>
        <v>3.4285714285714284</v>
      </c>
      <c r="AA26" s="10">
        <v>5</v>
      </c>
      <c r="AB26" s="10">
        <v>5</v>
      </c>
      <c r="AC26" s="10">
        <f t="shared" si="14"/>
        <v>5</v>
      </c>
      <c r="AD26" s="10">
        <v>5</v>
      </c>
      <c r="AE26" s="10">
        <v>5</v>
      </c>
      <c r="AF26" s="10">
        <f t="shared" si="15"/>
        <v>5</v>
      </c>
      <c r="AG26" s="10">
        <f t="shared" si="10"/>
        <v>4.057142857142857</v>
      </c>
      <c r="AH26" s="10">
        <v>5</v>
      </c>
      <c r="AI26" s="10">
        <v>4</v>
      </c>
      <c r="AJ26" s="10">
        <v>5</v>
      </c>
      <c r="AK26" s="10">
        <v>5</v>
      </c>
      <c r="AL26" s="10">
        <v>0</v>
      </c>
      <c r="AM26" s="10">
        <v>0</v>
      </c>
      <c r="AN26" s="10">
        <v>5</v>
      </c>
      <c r="AO26" s="10">
        <f t="shared" si="16"/>
        <v>3.4285714285714284</v>
      </c>
      <c r="AP26" s="10">
        <v>5</v>
      </c>
      <c r="AQ26" s="10">
        <v>5</v>
      </c>
      <c r="AR26" s="10">
        <f t="shared" si="17"/>
        <v>5</v>
      </c>
      <c r="AS26" s="10">
        <v>5</v>
      </c>
      <c r="AT26" s="10">
        <v>5</v>
      </c>
      <c r="AU26" s="10">
        <f t="shared" si="18"/>
        <v>5</v>
      </c>
      <c r="AV26" s="10">
        <f t="shared" si="11"/>
        <v>4.057142857142857</v>
      </c>
      <c r="AW26" s="10">
        <f t="shared" si="12"/>
        <v>4.057142857142857</v>
      </c>
      <c r="AX26" s="10">
        <f t="shared" si="19"/>
        <v>81.14285714285714</v>
      </c>
      <c r="AY26" s="10" t="s">
        <v>86</v>
      </c>
    </row>
    <row r="27" spans="1:50" s="12" customFormat="1" ht="15">
      <c r="A27" s="12">
        <v>26</v>
      </c>
      <c r="B27" s="12" t="s">
        <v>53</v>
      </c>
      <c r="C27" s="12" t="s">
        <v>54</v>
      </c>
      <c r="D27" s="12">
        <v>5</v>
      </c>
      <c r="E27" s="12">
        <v>5</v>
      </c>
      <c r="F27" s="12">
        <v>5</v>
      </c>
      <c r="G27" s="12">
        <v>5</v>
      </c>
      <c r="H27" s="12">
        <v>5</v>
      </c>
      <c r="I27" s="12">
        <v>5</v>
      </c>
      <c r="J27" s="12">
        <v>5</v>
      </c>
      <c r="K27" s="12">
        <f t="shared" si="8"/>
        <v>5</v>
      </c>
      <c r="L27" s="12">
        <v>5</v>
      </c>
      <c r="M27" s="12">
        <v>5</v>
      </c>
      <c r="N27" s="12">
        <f>AVERAGE(L27:M27)</f>
        <v>5</v>
      </c>
      <c r="O27" s="12">
        <v>5</v>
      </c>
      <c r="P27" s="12">
        <v>5</v>
      </c>
      <c r="Q27" s="12">
        <f>AVERAGE(O27:P27)</f>
        <v>5</v>
      </c>
      <c r="R27" s="12">
        <f t="shared" si="9"/>
        <v>5</v>
      </c>
      <c r="S27" s="12">
        <v>5</v>
      </c>
      <c r="T27" s="12">
        <v>5</v>
      </c>
      <c r="U27" s="12">
        <v>4</v>
      </c>
      <c r="V27" s="12">
        <v>5</v>
      </c>
      <c r="W27" s="12">
        <v>5</v>
      </c>
      <c r="X27" s="12">
        <v>5</v>
      </c>
      <c r="Y27" s="12">
        <v>5</v>
      </c>
      <c r="Z27" s="12">
        <f t="shared" si="13"/>
        <v>4.857142857142857</v>
      </c>
      <c r="AA27" s="12">
        <v>5</v>
      </c>
      <c r="AB27" s="12">
        <v>5</v>
      </c>
      <c r="AC27" s="12">
        <f t="shared" si="14"/>
        <v>5</v>
      </c>
      <c r="AD27" s="12">
        <v>5</v>
      </c>
      <c r="AE27" s="12">
        <v>5</v>
      </c>
      <c r="AF27" s="12">
        <f t="shared" si="15"/>
        <v>5</v>
      </c>
      <c r="AG27" s="12">
        <f t="shared" si="10"/>
        <v>4.914285714285715</v>
      </c>
      <c r="AH27" s="12">
        <v>5</v>
      </c>
      <c r="AI27" s="12">
        <v>5</v>
      </c>
      <c r="AJ27" s="12">
        <v>5</v>
      </c>
      <c r="AK27" s="12">
        <v>5</v>
      </c>
      <c r="AL27" s="12">
        <v>5</v>
      </c>
      <c r="AM27" s="12">
        <v>5</v>
      </c>
      <c r="AN27" s="12">
        <v>5</v>
      </c>
      <c r="AO27" s="12">
        <f t="shared" si="16"/>
        <v>5</v>
      </c>
      <c r="AP27" s="12">
        <v>5</v>
      </c>
      <c r="AQ27" s="12">
        <v>5</v>
      </c>
      <c r="AR27" s="12">
        <f t="shared" si="17"/>
        <v>5</v>
      </c>
      <c r="AS27" s="12">
        <v>5</v>
      </c>
      <c r="AT27" s="12">
        <v>5</v>
      </c>
      <c r="AU27" s="12">
        <f t="shared" si="18"/>
        <v>5</v>
      </c>
      <c r="AV27" s="12">
        <f t="shared" si="11"/>
        <v>5</v>
      </c>
      <c r="AW27" s="12">
        <f t="shared" si="12"/>
        <v>4.9714285714285715</v>
      </c>
      <c r="AX27" s="12">
        <f t="shared" si="19"/>
        <v>99.42857142857143</v>
      </c>
    </row>
    <row r="28" spans="1:51" s="2" customFormat="1" ht="15">
      <c r="A28" s="2">
        <v>27</v>
      </c>
      <c r="B28" s="2" t="s">
        <v>55</v>
      </c>
      <c r="C28" s="2" t="s">
        <v>56</v>
      </c>
      <c r="D28" s="2">
        <v>5</v>
      </c>
      <c r="E28" s="2">
        <v>5</v>
      </c>
      <c r="F28" s="2">
        <v>5</v>
      </c>
      <c r="G28" s="2">
        <v>5</v>
      </c>
      <c r="H28" s="2">
        <v>5</v>
      </c>
      <c r="I28" s="2">
        <v>5</v>
      </c>
      <c r="J28" s="2">
        <v>5</v>
      </c>
      <c r="K28" s="2">
        <f t="shared" si="8"/>
        <v>5</v>
      </c>
      <c r="L28" s="2">
        <v>5</v>
      </c>
      <c r="M28" s="2">
        <v>5</v>
      </c>
      <c r="N28" s="2">
        <f t="shared" si="0"/>
        <v>5</v>
      </c>
      <c r="O28" s="2">
        <v>5</v>
      </c>
      <c r="P28" s="2">
        <v>5</v>
      </c>
      <c r="Q28" s="2">
        <f t="shared" si="1"/>
        <v>5</v>
      </c>
      <c r="R28" s="2">
        <f t="shared" si="9"/>
        <v>5</v>
      </c>
      <c r="S28" s="2">
        <v>5</v>
      </c>
      <c r="T28" s="2">
        <v>4</v>
      </c>
      <c r="U28" s="2">
        <v>5</v>
      </c>
      <c r="V28" s="2">
        <v>5</v>
      </c>
      <c r="W28" s="2">
        <v>5</v>
      </c>
      <c r="X28" s="2">
        <v>5</v>
      </c>
      <c r="Y28" s="2">
        <v>5</v>
      </c>
      <c r="Z28" s="2">
        <f t="shared" si="13"/>
        <v>4.857142857142857</v>
      </c>
      <c r="AA28" s="2">
        <v>5</v>
      </c>
      <c r="AB28" s="2">
        <v>5</v>
      </c>
      <c r="AC28" s="2">
        <f t="shared" si="14"/>
        <v>5</v>
      </c>
      <c r="AD28" s="2">
        <v>5</v>
      </c>
      <c r="AE28" s="2">
        <v>5</v>
      </c>
      <c r="AF28" s="2">
        <f t="shared" si="15"/>
        <v>5</v>
      </c>
      <c r="AG28" s="2">
        <f t="shared" si="10"/>
        <v>4.914285714285715</v>
      </c>
      <c r="AH28" s="2">
        <v>5</v>
      </c>
      <c r="AI28" s="2">
        <v>4</v>
      </c>
      <c r="AJ28" s="2">
        <v>5</v>
      </c>
      <c r="AK28" s="2">
        <v>5</v>
      </c>
      <c r="AL28" s="2">
        <v>5</v>
      </c>
      <c r="AM28" s="2">
        <v>5</v>
      </c>
      <c r="AN28" s="2">
        <v>5</v>
      </c>
      <c r="AO28" s="2">
        <f t="shared" si="16"/>
        <v>4.857142857142857</v>
      </c>
      <c r="AP28" s="2">
        <v>5</v>
      </c>
      <c r="AQ28" s="2">
        <v>5</v>
      </c>
      <c r="AR28" s="2">
        <f t="shared" si="17"/>
        <v>5</v>
      </c>
      <c r="AS28" s="2">
        <v>5</v>
      </c>
      <c r="AT28" s="2">
        <v>5</v>
      </c>
      <c r="AU28" s="2">
        <f t="shared" si="18"/>
        <v>5</v>
      </c>
      <c r="AV28" s="2">
        <f t="shared" si="11"/>
        <v>4.914285714285715</v>
      </c>
      <c r="AW28" s="2">
        <f t="shared" si="12"/>
        <v>4.942857142857143</v>
      </c>
      <c r="AX28" s="2">
        <f t="shared" si="19"/>
        <v>98.85714285714286</v>
      </c>
      <c r="AY28" s="2" t="s">
        <v>84</v>
      </c>
    </row>
    <row r="29" spans="1:51" s="1" customFormat="1" ht="15">
      <c r="A29" s="1">
        <v>28</v>
      </c>
      <c r="B29" s="1" t="s">
        <v>57</v>
      </c>
      <c r="C29" s="1" t="s">
        <v>58</v>
      </c>
      <c r="D29" s="1">
        <v>5</v>
      </c>
      <c r="E29" s="1">
        <v>1</v>
      </c>
      <c r="F29" s="1">
        <v>1</v>
      </c>
      <c r="G29" s="1">
        <v>3</v>
      </c>
      <c r="H29" s="1">
        <v>4</v>
      </c>
      <c r="I29" s="1">
        <v>5</v>
      </c>
      <c r="J29" s="1">
        <v>5</v>
      </c>
      <c r="K29" s="3">
        <f t="shared" si="8"/>
        <v>3.4285714285714284</v>
      </c>
      <c r="L29" s="1">
        <v>5</v>
      </c>
      <c r="M29" s="1">
        <v>5</v>
      </c>
      <c r="N29" s="3">
        <f t="shared" si="0"/>
        <v>5</v>
      </c>
      <c r="O29" s="1">
        <v>5</v>
      </c>
      <c r="P29" s="1">
        <v>3</v>
      </c>
      <c r="Q29" s="3">
        <f t="shared" si="1"/>
        <v>4</v>
      </c>
      <c r="R29">
        <f t="shared" si="9"/>
        <v>3.8571428571428568</v>
      </c>
      <c r="S29" s="1">
        <v>5</v>
      </c>
      <c r="T29" s="1">
        <v>1</v>
      </c>
      <c r="U29" s="1">
        <v>1</v>
      </c>
      <c r="V29" s="1">
        <v>5</v>
      </c>
      <c r="W29" s="1">
        <v>4</v>
      </c>
      <c r="X29" s="1">
        <v>4</v>
      </c>
      <c r="Y29" s="1">
        <v>5</v>
      </c>
      <c r="Z29" s="5">
        <f>AVERAGE(S29:Y29)</f>
        <v>3.5714285714285716</v>
      </c>
      <c r="AA29" s="1">
        <v>5</v>
      </c>
      <c r="AB29" s="1">
        <v>5</v>
      </c>
      <c r="AC29" s="5">
        <f>AVERAGE(AA29:AB29)</f>
        <v>5</v>
      </c>
      <c r="AD29" s="1">
        <v>5</v>
      </c>
      <c r="AE29" s="1">
        <v>4</v>
      </c>
      <c r="AF29" s="5">
        <f>AVERAGE(AD29:AE29)</f>
        <v>4.5</v>
      </c>
      <c r="AG29">
        <f t="shared" si="10"/>
        <v>4.042857142857143</v>
      </c>
      <c r="AH29" s="1">
        <v>5</v>
      </c>
      <c r="AI29" s="1">
        <v>4</v>
      </c>
      <c r="AJ29" s="1">
        <v>5</v>
      </c>
      <c r="AK29" s="1">
        <v>2</v>
      </c>
      <c r="AL29" s="1">
        <v>4</v>
      </c>
      <c r="AM29" s="1">
        <v>5</v>
      </c>
      <c r="AN29" s="1">
        <v>3</v>
      </c>
      <c r="AO29" s="4">
        <f>AVERAGE(AH29:AN29)</f>
        <v>4</v>
      </c>
      <c r="AP29" s="1">
        <v>5</v>
      </c>
      <c r="AQ29" s="1">
        <v>5</v>
      </c>
      <c r="AR29" s="4">
        <f>AVERAGE(AP29:AQ29)</f>
        <v>5</v>
      </c>
      <c r="AS29" s="1">
        <v>3</v>
      </c>
      <c r="AT29" s="1">
        <v>3</v>
      </c>
      <c r="AU29" s="4">
        <f>AVERAGE(AS29:AT29)</f>
        <v>3</v>
      </c>
      <c r="AV29">
        <f t="shared" si="11"/>
        <v>4</v>
      </c>
      <c r="AW29" s="7">
        <f t="shared" si="12"/>
        <v>3.9666666666666663</v>
      </c>
      <c r="AX29" s="7">
        <f t="shared" si="7"/>
        <v>79.33333333333333</v>
      </c>
      <c r="AY29" s="1" t="s">
        <v>83</v>
      </c>
    </row>
    <row r="30" spans="1:51" s="6" customFormat="1" ht="15">
      <c r="A30" s="6">
        <v>29</v>
      </c>
      <c r="B30" s="6" t="s">
        <v>59</v>
      </c>
      <c r="C30" s="6" t="s">
        <v>60</v>
      </c>
      <c r="D30" s="6">
        <v>5</v>
      </c>
      <c r="E30" s="6">
        <v>5</v>
      </c>
      <c r="F30" s="6">
        <v>5</v>
      </c>
      <c r="G30" s="6">
        <v>5</v>
      </c>
      <c r="H30" s="6">
        <v>5</v>
      </c>
      <c r="I30" s="6">
        <v>5</v>
      </c>
      <c r="J30" s="6">
        <v>5</v>
      </c>
      <c r="K30" s="6">
        <f t="shared" si="8"/>
        <v>5</v>
      </c>
      <c r="L30" s="6">
        <v>5</v>
      </c>
      <c r="M30" s="6">
        <v>3</v>
      </c>
      <c r="N30" s="6">
        <f t="shared" si="0"/>
        <v>4</v>
      </c>
      <c r="O30" s="6">
        <v>3</v>
      </c>
      <c r="P30" s="6">
        <v>3</v>
      </c>
      <c r="Q30" s="6">
        <f t="shared" si="1"/>
        <v>3</v>
      </c>
      <c r="R30" s="6">
        <f t="shared" si="9"/>
        <v>4.4</v>
      </c>
      <c r="S30" s="6">
        <v>5</v>
      </c>
      <c r="T30" s="6">
        <v>5</v>
      </c>
      <c r="V30" s="6">
        <v>5</v>
      </c>
      <c r="W30" s="6">
        <v>5</v>
      </c>
      <c r="Y30" s="6">
        <v>5</v>
      </c>
      <c r="Z30" s="6">
        <f>AVERAGE(S30:Y30)</f>
        <v>5</v>
      </c>
      <c r="AA30" s="6">
        <v>5</v>
      </c>
      <c r="AB30" s="6">
        <v>3</v>
      </c>
      <c r="AC30" s="6">
        <f>AVERAGE(AA30:AB30)</f>
        <v>4</v>
      </c>
      <c r="AD30" s="6">
        <v>3</v>
      </c>
      <c r="AE30" s="6">
        <v>3</v>
      </c>
      <c r="AF30" s="6">
        <f>AVERAGE(AD30:AE30)</f>
        <v>3</v>
      </c>
      <c r="AG30" s="6">
        <f t="shared" si="10"/>
        <v>4.4</v>
      </c>
      <c r="AH30" s="6">
        <v>5</v>
      </c>
      <c r="AI30" s="6">
        <v>4</v>
      </c>
      <c r="AJ30" s="6">
        <v>5</v>
      </c>
      <c r="AK30" s="6">
        <v>5</v>
      </c>
      <c r="AL30" s="6">
        <v>5</v>
      </c>
      <c r="AM30" s="6">
        <v>5</v>
      </c>
      <c r="AN30" s="6">
        <v>5</v>
      </c>
      <c r="AO30" s="6">
        <f>AVERAGE(AH30:AN30)</f>
        <v>4.857142857142857</v>
      </c>
      <c r="AP30" s="6">
        <v>5</v>
      </c>
      <c r="AQ30" s="6">
        <v>3</v>
      </c>
      <c r="AR30" s="6">
        <f>AVERAGE(AP30:AQ30)</f>
        <v>4</v>
      </c>
      <c r="AS30" s="6">
        <v>2</v>
      </c>
      <c r="AT30" s="6">
        <v>3</v>
      </c>
      <c r="AU30" s="6">
        <f>AVERAGE(AS30:AT30)</f>
        <v>2.5</v>
      </c>
      <c r="AV30" s="6">
        <f t="shared" si="11"/>
        <v>4.214285714285714</v>
      </c>
      <c r="AW30" s="6">
        <f t="shared" si="12"/>
        <v>4.338095238095239</v>
      </c>
      <c r="AX30" s="6">
        <f>AW30/5*100</f>
        <v>86.76190476190477</v>
      </c>
      <c r="AY30" s="6" t="s">
        <v>87</v>
      </c>
    </row>
    <row r="31" spans="1:51" s="7" customFormat="1" ht="15">
      <c r="A31" s="7">
        <v>30</v>
      </c>
      <c r="B31" s="7" t="s">
        <v>61</v>
      </c>
      <c r="C31" s="7" t="s">
        <v>62</v>
      </c>
      <c r="D31" s="7">
        <v>5</v>
      </c>
      <c r="E31" s="7">
        <v>5</v>
      </c>
      <c r="F31" s="7">
        <v>4.75</v>
      </c>
      <c r="G31" s="7">
        <v>2</v>
      </c>
      <c r="H31" s="7">
        <v>0</v>
      </c>
      <c r="I31" s="7">
        <v>0</v>
      </c>
      <c r="J31" s="7">
        <v>5</v>
      </c>
      <c r="K31" s="7">
        <f t="shared" si="8"/>
        <v>3.107142857142857</v>
      </c>
      <c r="L31" s="7">
        <v>5</v>
      </c>
      <c r="M31" s="7">
        <v>5</v>
      </c>
      <c r="N31" s="7">
        <f t="shared" si="0"/>
        <v>5</v>
      </c>
      <c r="O31" s="7">
        <v>5</v>
      </c>
      <c r="P31" s="7">
        <v>5</v>
      </c>
      <c r="Q31" s="7">
        <f t="shared" si="1"/>
        <v>5</v>
      </c>
      <c r="R31" s="7">
        <f t="shared" si="9"/>
        <v>3.8642857142857143</v>
      </c>
      <c r="S31" s="7">
        <v>5</v>
      </c>
      <c r="T31" s="7">
        <v>5</v>
      </c>
      <c r="U31" s="7">
        <v>5</v>
      </c>
      <c r="V31" s="7">
        <v>5</v>
      </c>
      <c r="W31" s="7">
        <v>0</v>
      </c>
      <c r="X31" s="7">
        <v>0</v>
      </c>
      <c r="Y31" s="7">
        <v>5</v>
      </c>
      <c r="Z31" s="7">
        <f>AVERAGE(S31:Y31)</f>
        <v>3.5714285714285716</v>
      </c>
      <c r="AA31" s="7">
        <v>5</v>
      </c>
      <c r="AB31" s="7">
        <v>5</v>
      </c>
      <c r="AC31" s="7">
        <f>AVERAGE(AA31:AB31)</f>
        <v>5</v>
      </c>
      <c r="AD31" s="7">
        <v>5</v>
      </c>
      <c r="AE31" s="7">
        <v>5</v>
      </c>
      <c r="AF31" s="7">
        <f>AVERAGE(AD31:AE31)</f>
        <v>5</v>
      </c>
      <c r="AG31" s="7">
        <f t="shared" si="10"/>
        <v>4.142857142857142</v>
      </c>
      <c r="AH31" s="7">
        <v>5</v>
      </c>
      <c r="AI31" s="7">
        <v>3</v>
      </c>
      <c r="AJ31" s="7">
        <v>3</v>
      </c>
      <c r="AK31" s="7">
        <v>3</v>
      </c>
      <c r="AL31" s="7">
        <v>0</v>
      </c>
      <c r="AM31" s="7">
        <v>0</v>
      </c>
      <c r="AN31" s="7">
        <v>5</v>
      </c>
      <c r="AO31" s="7">
        <f>AVERAGE(AH31:AN31)</f>
        <v>2.7142857142857144</v>
      </c>
      <c r="AP31" s="7">
        <v>5</v>
      </c>
      <c r="AQ31" s="7">
        <v>5</v>
      </c>
      <c r="AR31" s="7">
        <f>AVERAGE(AP31:AQ31)</f>
        <v>5</v>
      </c>
      <c r="AS31" s="7">
        <v>5</v>
      </c>
      <c r="AT31" s="7">
        <v>5</v>
      </c>
      <c r="AU31" s="7">
        <f>AVERAGE(AS31:AT31)</f>
        <v>5</v>
      </c>
      <c r="AV31" s="7">
        <f t="shared" si="11"/>
        <v>3.6285714285714286</v>
      </c>
      <c r="AW31" s="7">
        <f t="shared" si="12"/>
        <v>3.878571428571428</v>
      </c>
      <c r="AX31" s="7">
        <f>AW31/5*100</f>
        <v>77.57142857142856</v>
      </c>
      <c r="AY31" s="7" t="s">
        <v>85</v>
      </c>
    </row>
    <row r="32" spans="1:51" s="11" customFormat="1" ht="15">
      <c r="A32" s="11">
        <v>31</v>
      </c>
      <c r="B32" s="11" t="s">
        <v>63</v>
      </c>
      <c r="C32" s="11" t="s">
        <v>64</v>
      </c>
      <c r="D32" s="11">
        <v>5</v>
      </c>
      <c r="E32" s="11">
        <v>4</v>
      </c>
      <c r="F32" s="11">
        <v>4</v>
      </c>
      <c r="G32" s="11">
        <v>0</v>
      </c>
      <c r="H32" s="11">
        <v>0</v>
      </c>
      <c r="I32" s="11">
        <v>0</v>
      </c>
      <c r="J32" s="11">
        <v>5</v>
      </c>
      <c r="K32" s="11">
        <f t="shared" si="8"/>
        <v>2.5714285714285716</v>
      </c>
      <c r="L32" s="11">
        <v>5</v>
      </c>
      <c r="M32" s="11">
        <v>5</v>
      </c>
      <c r="N32" s="11">
        <f t="shared" si="0"/>
        <v>5</v>
      </c>
      <c r="O32" s="11">
        <v>5</v>
      </c>
      <c r="P32" s="11">
        <v>5</v>
      </c>
      <c r="Q32" s="11">
        <f t="shared" si="1"/>
        <v>5</v>
      </c>
      <c r="R32" s="11">
        <f t="shared" si="9"/>
        <v>3.5428571428571427</v>
      </c>
      <c r="S32" s="11">
        <v>5</v>
      </c>
      <c r="T32" s="11">
        <v>4</v>
      </c>
      <c r="U32" s="11">
        <v>5</v>
      </c>
      <c r="V32" s="11">
        <v>5</v>
      </c>
      <c r="W32" s="11">
        <v>5</v>
      </c>
      <c r="X32" s="11">
        <v>5</v>
      </c>
      <c r="Y32" s="11">
        <v>5</v>
      </c>
      <c r="Z32" s="11">
        <f>AVERAGE(S32:Y32)</f>
        <v>4.857142857142857</v>
      </c>
      <c r="AA32" s="11">
        <v>5</v>
      </c>
      <c r="AB32" s="11">
        <v>5</v>
      </c>
      <c r="AC32" s="11">
        <f>AVERAGE(AA32:AB32)</f>
        <v>5</v>
      </c>
      <c r="AD32" s="11">
        <v>5</v>
      </c>
      <c r="AE32" s="11">
        <v>4</v>
      </c>
      <c r="AF32" s="11">
        <f>AVERAGE(AD32:AE32)</f>
        <v>4.5</v>
      </c>
      <c r="AG32" s="11">
        <f t="shared" si="10"/>
        <v>4.814285714285714</v>
      </c>
      <c r="AH32" s="11">
        <v>5</v>
      </c>
      <c r="AI32" s="11">
        <v>1</v>
      </c>
      <c r="AJ32" s="11">
        <v>1</v>
      </c>
      <c r="AK32" s="11">
        <v>4</v>
      </c>
      <c r="AL32" s="11">
        <v>0</v>
      </c>
      <c r="AM32" s="11">
        <v>5</v>
      </c>
      <c r="AN32" s="11">
        <v>5</v>
      </c>
      <c r="AO32" s="11">
        <f>AVERAGE(AH32:AN32)</f>
        <v>3</v>
      </c>
      <c r="AP32" s="11">
        <v>5</v>
      </c>
      <c r="AQ32" s="11">
        <v>5</v>
      </c>
      <c r="AR32" s="11">
        <f>AVERAGE(AP32:AQ32)</f>
        <v>5</v>
      </c>
      <c r="AS32" s="11">
        <v>4</v>
      </c>
      <c r="AT32" s="11">
        <v>5</v>
      </c>
      <c r="AU32" s="11">
        <f>AVERAGE(AS32:AT32)</f>
        <v>4.5</v>
      </c>
      <c r="AV32" s="11">
        <f t="shared" si="11"/>
        <v>3.6999999999999997</v>
      </c>
      <c r="AW32" s="11">
        <f t="shared" si="12"/>
        <v>4.019047619047619</v>
      </c>
      <c r="AX32" s="11">
        <f>AW32/5*100</f>
        <v>80.38095238095238</v>
      </c>
      <c r="AY32" s="11" t="s">
        <v>88</v>
      </c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5">
      <selection activeCell="D13" sqref="D13:M13"/>
    </sheetView>
  </sheetViews>
  <sheetFormatPr defaultColWidth="9.140625" defaultRowHeight="15"/>
  <cols>
    <col min="3" max="3" width="31.00390625" style="0" customWidth="1"/>
    <col min="4" max="4" width="19.8515625" style="0" customWidth="1"/>
  </cols>
  <sheetData>
    <row r="1" spans="1:13" ht="15">
      <c r="A1" t="s">
        <v>0</v>
      </c>
      <c r="B1" t="s">
        <v>1</v>
      </c>
      <c r="C1" t="s">
        <v>2</v>
      </c>
      <c r="D1" t="s">
        <v>91</v>
      </c>
      <c r="E1" t="s">
        <v>92</v>
      </c>
      <c r="F1" t="s">
        <v>93</v>
      </c>
      <c r="G1">
        <v>0.2</v>
      </c>
      <c r="H1" t="s">
        <v>94</v>
      </c>
      <c r="I1" t="s">
        <v>95</v>
      </c>
      <c r="J1">
        <v>0.2</v>
      </c>
      <c r="K1" t="s">
        <v>96</v>
      </c>
      <c r="L1" t="s">
        <v>97</v>
      </c>
      <c r="M1" t="s">
        <v>98</v>
      </c>
    </row>
    <row r="2" spans="1:13" ht="15">
      <c r="A2">
        <v>1</v>
      </c>
      <c r="B2" t="s">
        <v>3</v>
      </c>
      <c r="C2" t="s">
        <v>4</v>
      </c>
      <c r="D2">
        <v>1</v>
      </c>
      <c r="E2">
        <v>4</v>
      </c>
      <c r="F2">
        <v>4</v>
      </c>
      <c r="G2">
        <f aca="true" t="shared" si="0" ref="G2:G16">AVERAGE(E2:F2)</f>
        <v>4</v>
      </c>
      <c r="H2">
        <v>4</v>
      </c>
      <c r="I2">
        <v>4</v>
      </c>
      <c r="J2">
        <f aca="true" t="shared" si="1" ref="J2:J16">AVERAGE(H2:I2)</f>
        <v>4</v>
      </c>
      <c r="K2">
        <f aca="true" t="shared" si="2" ref="K2:K16">(0.6*D2)+(0.2*G2)+(0.2*J2)</f>
        <v>2.2</v>
      </c>
      <c r="L2">
        <f>K2/5*100</f>
        <v>44.00000000000001</v>
      </c>
      <c r="M2" t="s">
        <v>99</v>
      </c>
    </row>
    <row r="3" spans="1:13" s="16" customFormat="1" ht="15">
      <c r="A3" s="16">
        <v>2</v>
      </c>
      <c r="B3" s="16" t="s">
        <v>5</v>
      </c>
      <c r="C3" s="16" t="s">
        <v>6</v>
      </c>
      <c r="D3" s="16">
        <v>1</v>
      </c>
      <c r="E3" s="16">
        <v>4</v>
      </c>
      <c r="F3" s="16">
        <v>4</v>
      </c>
      <c r="G3" s="16">
        <f t="shared" si="0"/>
        <v>4</v>
      </c>
      <c r="H3" s="16">
        <v>4</v>
      </c>
      <c r="I3" s="16">
        <v>4</v>
      </c>
      <c r="J3" s="16">
        <f t="shared" si="1"/>
        <v>4</v>
      </c>
      <c r="K3" s="16">
        <f t="shared" si="2"/>
        <v>2.2</v>
      </c>
      <c r="L3" s="16">
        <f>K3/5*100</f>
        <v>44.00000000000001</v>
      </c>
      <c r="M3" s="16" t="s">
        <v>99</v>
      </c>
    </row>
    <row r="4" spans="1:13" s="9" customFormat="1" ht="15">
      <c r="A4" s="9">
        <v>3</v>
      </c>
      <c r="B4" s="9" t="s">
        <v>7</v>
      </c>
      <c r="C4" s="9" t="s">
        <v>8</v>
      </c>
      <c r="D4" s="9">
        <v>1</v>
      </c>
      <c r="E4" s="9">
        <v>4</v>
      </c>
      <c r="F4" s="9">
        <v>4</v>
      </c>
      <c r="G4" s="9">
        <f t="shared" si="0"/>
        <v>4</v>
      </c>
      <c r="H4" s="9">
        <v>4</v>
      </c>
      <c r="I4" s="9">
        <v>4</v>
      </c>
      <c r="J4" s="9">
        <f t="shared" si="1"/>
        <v>4</v>
      </c>
      <c r="K4" s="9">
        <f t="shared" si="2"/>
        <v>2.2</v>
      </c>
      <c r="L4" s="9">
        <f>K4/5*100</f>
        <v>44.00000000000001</v>
      </c>
      <c r="M4" s="9" t="s">
        <v>99</v>
      </c>
    </row>
    <row r="5" spans="1:13" s="7" customFormat="1" ht="15">
      <c r="A5" s="7">
        <v>4</v>
      </c>
      <c r="B5" s="7" t="s">
        <v>9</v>
      </c>
      <c r="C5" s="7" t="s">
        <v>10</v>
      </c>
      <c r="D5" s="7">
        <v>1</v>
      </c>
      <c r="E5" s="7">
        <v>4</v>
      </c>
      <c r="F5" s="7">
        <v>4</v>
      </c>
      <c r="G5" s="7">
        <f t="shared" si="0"/>
        <v>4</v>
      </c>
      <c r="H5" s="7">
        <v>4</v>
      </c>
      <c r="I5" s="7">
        <v>4</v>
      </c>
      <c r="J5" s="7">
        <f t="shared" si="1"/>
        <v>4</v>
      </c>
      <c r="K5" s="7">
        <f t="shared" si="2"/>
        <v>2.2</v>
      </c>
      <c r="L5" s="7">
        <f>K5/5*100</f>
        <v>44.00000000000001</v>
      </c>
      <c r="M5" s="7" t="s">
        <v>99</v>
      </c>
    </row>
    <row r="6" spans="1:13" s="9" customFormat="1" ht="15">
      <c r="A6" s="9">
        <v>5</v>
      </c>
      <c r="B6" s="9" t="s">
        <v>11</v>
      </c>
      <c r="C6" s="9" t="s">
        <v>12</v>
      </c>
      <c r="D6" s="9">
        <v>1</v>
      </c>
      <c r="E6" s="9">
        <v>4</v>
      </c>
      <c r="F6" s="9">
        <v>4</v>
      </c>
      <c r="G6" s="9">
        <f t="shared" si="0"/>
        <v>4</v>
      </c>
      <c r="H6" s="9">
        <v>4</v>
      </c>
      <c r="I6" s="9">
        <v>4</v>
      </c>
      <c r="J6" s="9">
        <f t="shared" si="1"/>
        <v>4</v>
      </c>
      <c r="K6" s="9">
        <f t="shared" si="2"/>
        <v>2.2</v>
      </c>
      <c r="L6" s="9">
        <f>K6/5*100</f>
        <v>44.00000000000001</v>
      </c>
      <c r="M6" s="9" t="s">
        <v>99</v>
      </c>
    </row>
    <row r="7" spans="1:11" ht="15">
      <c r="A7">
        <v>6</v>
      </c>
      <c r="B7" t="s">
        <v>13</v>
      </c>
      <c r="C7" t="s">
        <v>14</v>
      </c>
      <c r="D7" t="s">
        <v>103</v>
      </c>
      <c r="G7" t="e">
        <f t="shared" si="0"/>
        <v>#DIV/0!</v>
      </c>
      <c r="J7" t="e">
        <f t="shared" si="1"/>
        <v>#DIV/0!</v>
      </c>
      <c r="K7" t="e">
        <f t="shared" si="2"/>
        <v>#VALUE!</v>
      </c>
    </row>
    <row r="8" spans="1:13" s="15" customFormat="1" ht="15">
      <c r="A8" s="15">
        <v>7</v>
      </c>
      <c r="B8" s="15" t="s">
        <v>15</v>
      </c>
      <c r="C8" s="15" t="s">
        <v>16</v>
      </c>
      <c r="D8" s="15">
        <v>1</v>
      </c>
      <c r="E8" s="15">
        <v>4</v>
      </c>
      <c r="F8" s="15">
        <v>4</v>
      </c>
      <c r="G8" s="15">
        <f t="shared" si="0"/>
        <v>4</v>
      </c>
      <c r="H8" s="15">
        <v>4</v>
      </c>
      <c r="I8" s="15">
        <v>4</v>
      </c>
      <c r="J8" s="15">
        <f t="shared" si="1"/>
        <v>4</v>
      </c>
      <c r="K8" s="15">
        <f t="shared" si="2"/>
        <v>2.2</v>
      </c>
      <c r="L8" s="15">
        <f>K8/5*100</f>
        <v>44.00000000000001</v>
      </c>
      <c r="M8" s="15" t="s">
        <v>99</v>
      </c>
    </row>
    <row r="9" spans="1:13" s="5" customFormat="1" ht="15">
      <c r="A9" s="5">
        <v>8</v>
      </c>
      <c r="B9" s="5" t="s">
        <v>17</v>
      </c>
      <c r="C9" s="5" t="s">
        <v>18</v>
      </c>
      <c r="D9" s="5">
        <v>1</v>
      </c>
      <c r="E9" s="5">
        <v>4</v>
      </c>
      <c r="F9" s="5">
        <v>4</v>
      </c>
      <c r="G9" s="5">
        <f t="shared" si="0"/>
        <v>4</v>
      </c>
      <c r="H9" s="5">
        <v>4</v>
      </c>
      <c r="I9" s="5">
        <v>4</v>
      </c>
      <c r="J9" s="5">
        <f t="shared" si="1"/>
        <v>4</v>
      </c>
      <c r="K9" s="5">
        <f t="shared" si="2"/>
        <v>2.2</v>
      </c>
      <c r="L9" s="5">
        <f>K9/5*100</f>
        <v>44.00000000000001</v>
      </c>
      <c r="M9" s="5" t="s">
        <v>99</v>
      </c>
    </row>
    <row r="10" spans="1:13" s="12" customFormat="1" ht="15">
      <c r="A10" s="12">
        <v>9</v>
      </c>
      <c r="B10" s="12" t="s">
        <v>19</v>
      </c>
      <c r="C10" s="12" t="s">
        <v>20</v>
      </c>
      <c r="D10" s="12">
        <v>1</v>
      </c>
      <c r="E10" s="12">
        <v>4</v>
      </c>
      <c r="F10" s="12">
        <v>4</v>
      </c>
      <c r="G10" s="12">
        <f t="shared" si="0"/>
        <v>4</v>
      </c>
      <c r="H10" s="12">
        <v>4</v>
      </c>
      <c r="I10" s="12">
        <v>4</v>
      </c>
      <c r="J10" s="12">
        <f t="shared" si="1"/>
        <v>4</v>
      </c>
      <c r="K10" s="12">
        <f t="shared" si="2"/>
        <v>2.2</v>
      </c>
      <c r="L10" s="12">
        <f>K10/5*100</f>
        <v>44.00000000000001</v>
      </c>
      <c r="M10" s="12" t="s">
        <v>99</v>
      </c>
    </row>
    <row r="11" spans="1:13" s="14" customFormat="1" ht="15">
      <c r="A11" s="14">
        <v>10</v>
      </c>
      <c r="B11" s="14" t="s">
        <v>21</v>
      </c>
      <c r="C11" s="14" t="s">
        <v>22</v>
      </c>
      <c r="D11" s="14">
        <v>1</v>
      </c>
      <c r="E11" s="14">
        <v>4</v>
      </c>
      <c r="F11" s="14">
        <v>4</v>
      </c>
      <c r="G11" s="14">
        <f t="shared" si="0"/>
        <v>4</v>
      </c>
      <c r="H11" s="14">
        <v>4</v>
      </c>
      <c r="I11" s="14">
        <v>4</v>
      </c>
      <c r="J11" s="14">
        <f t="shared" si="1"/>
        <v>4</v>
      </c>
      <c r="K11" s="14">
        <f t="shared" si="2"/>
        <v>2.2</v>
      </c>
      <c r="L11" s="14">
        <f>K11/5*100</f>
        <v>44.00000000000001</v>
      </c>
      <c r="M11" s="14" t="s">
        <v>99</v>
      </c>
    </row>
    <row r="12" spans="1:13" s="13" customFormat="1" ht="15">
      <c r="A12" s="13">
        <v>11</v>
      </c>
      <c r="B12" s="13" t="s">
        <v>23</v>
      </c>
      <c r="C12" s="13" t="s">
        <v>24</v>
      </c>
      <c r="D12" s="13">
        <v>1</v>
      </c>
      <c r="E12" s="13">
        <v>4</v>
      </c>
      <c r="F12" s="13">
        <v>4</v>
      </c>
      <c r="G12">
        <f t="shared" si="0"/>
        <v>4</v>
      </c>
      <c r="H12" s="13">
        <v>4</v>
      </c>
      <c r="I12" s="13">
        <v>4</v>
      </c>
      <c r="J12">
        <f t="shared" si="1"/>
        <v>4</v>
      </c>
      <c r="K12" s="13">
        <f t="shared" si="2"/>
        <v>2.2</v>
      </c>
      <c r="L12" s="13">
        <f>K12/5*100</f>
        <v>44.00000000000001</v>
      </c>
      <c r="M12" s="13" t="s">
        <v>99</v>
      </c>
    </row>
    <row r="13" spans="1:13" s="14" customFormat="1" ht="15">
      <c r="A13" s="14">
        <v>12</v>
      </c>
      <c r="B13" s="14" t="s">
        <v>25</v>
      </c>
      <c r="C13" s="14" t="s">
        <v>26</v>
      </c>
      <c r="D13" s="14">
        <v>1</v>
      </c>
      <c r="E13" s="14">
        <v>4</v>
      </c>
      <c r="F13" s="14">
        <v>4</v>
      </c>
      <c r="G13" s="14">
        <f>AVERAGE(E13:F13)</f>
        <v>4</v>
      </c>
      <c r="H13" s="14">
        <v>4</v>
      </c>
      <c r="I13" s="14">
        <v>4</v>
      </c>
      <c r="J13" s="14">
        <f>AVERAGE(H13:I13)</f>
        <v>4</v>
      </c>
      <c r="K13" s="14">
        <f>(0.6*D13)+(0.2*G13)+(0.2*J13)</f>
        <v>2.2</v>
      </c>
      <c r="L13" s="14">
        <f>K13/5*100</f>
        <v>44.00000000000001</v>
      </c>
      <c r="M13" s="14" t="s">
        <v>99</v>
      </c>
    </row>
    <row r="14" spans="1:13" s="14" customFormat="1" ht="15">
      <c r="A14" s="14">
        <v>13</v>
      </c>
      <c r="B14" s="14" t="s">
        <v>27</v>
      </c>
      <c r="C14" s="14" t="s">
        <v>28</v>
      </c>
      <c r="D14" s="14">
        <v>1</v>
      </c>
      <c r="E14" s="14">
        <v>4</v>
      </c>
      <c r="F14" s="14">
        <v>4</v>
      </c>
      <c r="G14" s="14">
        <f t="shared" si="0"/>
        <v>4</v>
      </c>
      <c r="H14" s="14">
        <v>4</v>
      </c>
      <c r="I14" s="14">
        <v>4</v>
      </c>
      <c r="J14" s="14">
        <f t="shared" si="1"/>
        <v>4</v>
      </c>
      <c r="K14" s="14">
        <f t="shared" si="2"/>
        <v>2.2</v>
      </c>
      <c r="L14" s="14">
        <f aca="true" t="shared" si="3" ref="L14:L32">K14/5*100</f>
        <v>44.00000000000001</v>
      </c>
      <c r="M14" s="14" t="s">
        <v>99</v>
      </c>
    </row>
    <row r="15" spans="1:13" s="7" customFormat="1" ht="15">
      <c r="A15" s="7">
        <v>14</v>
      </c>
      <c r="B15" s="7" t="s">
        <v>29</v>
      </c>
      <c r="C15" s="7" t="s">
        <v>30</v>
      </c>
      <c r="D15" s="7">
        <v>1</v>
      </c>
      <c r="E15" s="7">
        <v>4</v>
      </c>
      <c r="F15" s="7">
        <v>4</v>
      </c>
      <c r="G15" s="7">
        <f t="shared" si="0"/>
        <v>4</v>
      </c>
      <c r="H15" s="7">
        <v>4</v>
      </c>
      <c r="I15" s="7">
        <v>4</v>
      </c>
      <c r="J15" s="7">
        <f t="shared" si="1"/>
        <v>4</v>
      </c>
      <c r="K15" s="7">
        <f t="shared" si="2"/>
        <v>2.2</v>
      </c>
      <c r="L15" s="7">
        <f t="shared" si="3"/>
        <v>44.00000000000001</v>
      </c>
      <c r="M15" s="7" t="s">
        <v>99</v>
      </c>
    </row>
    <row r="16" spans="1:13" s="12" customFormat="1" ht="15">
      <c r="A16" s="12">
        <v>15</v>
      </c>
      <c r="B16" s="12" t="s">
        <v>31</v>
      </c>
      <c r="C16" s="12" t="s">
        <v>32</v>
      </c>
      <c r="D16" s="12">
        <v>1</v>
      </c>
      <c r="E16" s="12">
        <v>4</v>
      </c>
      <c r="F16" s="12">
        <v>4</v>
      </c>
      <c r="G16" s="12">
        <f t="shared" si="0"/>
        <v>4</v>
      </c>
      <c r="H16" s="12">
        <v>4</v>
      </c>
      <c r="I16" s="12">
        <v>4</v>
      </c>
      <c r="J16" s="12">
        <f t="shared" si="1"/>
        <v>4</v>
      </c>
      <c r="K16" s="12">
        <f t="shared" si="2"/>
        <v>2.2</v>
      </c>
      <c r="L16" s="12">
        <f t="shared" si="3"/>
        <v>44.00000000000001</v>
      </c>
      <c r="M16" s="12" t="s">
        <v>99</v>
      </c>
    </row>
    <row r="17" spans="1:13" s="15" customFormat="1" ht="15">
      <c r="A17" s="15">
        <v>16</v>
      </c>
      <c r="B17" s="15" t="s">
        <v>33</v>
      </c>
      <c r="C17" s="15" t="s">
        <v>34</v>
      </c>
      <c r="D17" s="15">
        <v>1</v>
      </c>
      <c r="E17" s="15">
        <v>4</v>
      </c>
      <c r="F17" s="15">
        <v>4</v>
      </c>
      <c r="G17" s="15">
        <f aca="true" t="shared" si="4" ref="G17:G27">AVERAGE(E17:F17)</f>
        <v>4</v>
      </c>
      <c r="H17" s="15">
        <v>4</v>
      </c>
      <c r="I17" s="15">
        <v>4</v>
      </c>
      <c r="J17" s="15">
        <f aca="true" t="shared" si="5" ref="J17:J27">AVERAGE(H17:I17)</f>
        <v>4</v>
      </c>
      <c r="K17" s="15">
        <f aca="true" t="shared" si="6" ref="K17:K27">(0.6*D17)+(0.2*G17)+(0.2*J17)</f>
        <v>2.2</v>
      </c>
      <c r="L17" s="15">
        <f t="shared" si="3"/>
        <v>44.00000000000001</v>
      </c>
      <c r="M17" s="15" t="s">
        <v>99</v>
      </c>
    </row>
    <row r="18" spans="1:13" s="12" customFormat="1" ht="15">
      <c r="A18" s="12">
        <v>17</v>
      </c>
      <c r="B18" s="12" t="s">
        <v>35</v>
      </c>
      <c r="C18" s="12" t="s">
        <v>36</v>
      </c>
      <c r="D18" s="12">
        <v>1</v>
      </c>
      <c r="E18" s="12">
        <v>4</v>
      </c>
      <c r="F18" s="12">
        <v>4</v>
      </c>
      <c r="G18" s="12">
        <f t="shared" si="4"/>
        <v>4</v>
      </c>
      <c r="H18" s="12">
        <v>4</v>
      </c>
      <c r="I18" s="12">
        <v>4</v>
      </c>
      <c r="J18" s="12">
        <f t="shared" si="5"/>
        <v>4</v>
      </c>
      <c r="K18" s="12">
        <f t="shared" si="6"/>
        <v>2.2</v>
      </c>
      <c r="L18" s="12">
        <f t="shared" si="3"/>
        <v>44.00000000000001</v>
      </c>
      <c r="M18" s="12" t="s">
        <v>99</v>
      </c>
    </row>
    <row r="19" spans="1:13" s="13" customFormat="1" ht="15">
      <c r="A19" s="13">
        <v>18</v>
      </c>
      <c r="B19" s="13" t="s">
        <v>37</v>
      </c>
      <c r="C19" s="13" t="s">
        <v>38</v>
      </c>
      <c r="D19" s="13">
        <v>1</v>
      </c>
      <c r="E19" s="13">
        <v>4</v>
      </c>
      <c r="F19" s="13">
        <v>4</v>
      </c>
      <c r="G19">
        <f t="shared" si="4"/>
        <v>4</v>
      </c>
      <c r="H19" s="13">
        <v>4</v>
      </c>
      <c r="I19" s="13">
        <v>4</v>
      </c>
      <c r="J19">
        <f t="shared" si="5"/>
        <v>4</v>
      </c>
      <c r="K19" s="13">
        <f t="shared" si="6"/>
        <v>2.2</v>
      </c>
      <c r="L19" s="13">
        <f t="shared" si="3"/>
        <v>44.00000000000001</v>
      </c>
      <c r="M19" s="13" t="s">
        <v>99</v>
      </c>
    </row>
    <row r="20" spans="1:13" s="13" customFormat="1" ht="15">
      <c r="A20" s="13">
        <v>19</v>
      </c>
      <c r="B20" s="13" t="s">
        <v>39</v>
      </c>
      <c r="C20" s="13" t="s">
        <v>40</v>
      </c>
      <c r="D20" s="13">
        <v>1</v>
      </c>
      <c r="E20" s="13">
        <v>4</v>
      </c>
      <c r="F20" s="13">
        <v>4</v>
      </c>
      <c r="G20">
        <f t="shared" si="4"/>
        <v>4</v>
      </c>
      <c r="H20" s="13">
        <v>4</v>
      </c>
      <c r="I20" s="13">
        <v>4</v>
      </c>
      <c r="J20">
        <f t="shared" si="5"/>
        <v>4</v>
      </c>
      <c r="K20" s="13">
        <f t="shared" si="6"/>
        <v>2.2</v>
      </c>
      <c r="L20" s="13">
        <f t="shared" si="3"/>
        <v>44.00000000000001</v>
      </c>
      <c r="M20" s="13" t="s">
        <v>99</v>
      </c>
    </row>
    <row r="21" spans="1:13" s="13" customFormat="1" ht="15">
      <c r="A21" s="13">
        <v>20</v>
      </c>
      <c r="B21" s="13" t="s">
        <v>41</v>
      </c>
      <c r="C21" s="13" t="s">
        <v>42</v>
      </c>
      <c r="D21" s="13">
        <v>1</v>
      </c>
      <c r="E21" s="13">
        <v>4</v>
      </c>
      <c r="F21" s="13">
        <v>4</v>
      </c>
      <c r="G21">
        <f t="shared" si="4"/>
        <v>4</v>
      </c>
      <c r="H21" s="13">
        <v>4</v>
      </c>
      <c r="I21" s="13">
        <v>4</v>
      </c>
      <c r="J21">
        <f t="shared" si="5"/>
        <v>4</v>
      </c>
      <c r="K21" s="13">
        <f t="shared" si="6"/>
        <v>2.2</v>
      </c>
      <c r="L21" s="13">
        <f t="shared" si="3"/>
        <v>44.00000000000001</v>
      </c>
      <c r="M21" s="13" t="s">
        <v>99</v>
      </c>
    </row>
    <row r="22" spans="1:13" s="12" customFormat="1" ht="15">
      <c r="A22" s="12">
        <v>21</v>
      </c>
      <c r="B22" s="12" t="s">
        <v>43</v>
      </c>
      <c r="C22" s="12" t="s">
        <v>44</v>
      </c>
      <c r="D22" s="12">
        <v>1</v>
      </c>
      <c r="E22" s="12">
        <v>4</v>
      </c>
      <c r="F22" s="12">
        <v>4</v>
      </c>
      <c r="G22" s="12">
        <f t="shared" si="4"/>
        <v>4</v>
      </c>
      <c r="H22" s="12">
        <v>4</v>
      </c>
      <c r="I22" s="12">
        <v>4</v>
      </c>
      <c r="J22" s="12">
        <f t="shared" si="5"/>
        <v>4</v>
      </c>
      <c r="K22" s="12">
        <f t="shared" si="6"/>
        <v>2.2</v>
      </c>
      <c r="L22" s="12">
        <f t="shared" si="3"/>
        <v>44.00000000000001</v>
      </c>
      <c r="M22" s="12" t="s">
        <v>99</v>
      </c>
    </row>
    <row r="23" spans="1:13" s="7" customFormat="1" ht="15">
      <c r="A23" s="7">
        <v>22</v>
      </c>
      <c r="B23" s="7" t="s">
        <v>45</v>
      </c>
      <c r="C23" s="7" t="s">
        <v>46</v>
      </c>
      <c r="D23" s="7">
        <v>1</v>
      </c>
      <c r="E23" s="7">
        <v>4</v>
      </c>
      <c r="F23" s="7">
        <v>4</v>
      </c>
      <c r="G23" s="7">
        <f t="shared" si="4"/>
        <v>4</v>
      </c>
      <c r="H23" s="7">
        <v>4</v>
      </c>
      <c r="I23" s="7">
        <v>4</v>
      </c>
      <c r="J23" s="7">
        <f t="shared" si="5"/>
        <v>4</v>
      </c>
      <c r="K23" s="7">
        <f t="shared" si="6"/>
        <v>2.2</v>
      </c>
      <c r="L23" s="7">
        <f t="shared" si="3"/>
        <v>44.00000000000001</v>
      </c>
      <c r="M23" s="7" t="s">
        <v>99</v>
      </c>
    </row>
    <row r="24" spans="1:13" s="9" customFormat="1" ht="15">
      <c r="A24" s="9">
        <v>23</v>
      </c>
      <c r="B24" s="9" t="s">
        <v>47</v>
      </c>
      <c r="C24" s="9" t="s">
        <v>48</v>
      </c>
      <c r="D24" s="9">
        <v>1</v>
      </c>
      <c r="E24" s="9">
        <v>4</v>
      </c>
      <c r="F24" s="9">
        <v>4</v>
      </c>
      <c r="G24" s="9">
        <f t="shared" si="4"/>
        <v>4</v>
      </c>
      <c r="H24" s="9">
        <v>4</v>
      </c>
      <c r="I24" s="9">
        <v>4</v>
      </c>
      <c r="J24" s="9">
        <f t="shared" si="5"/>
        <v>4</v>
      </c>
      <c r="K24" s="9">
        <f t="shared" si="6"/>
        <v>2.2</v>
      </c>
      <c r="L24" s="9">
        <f t="shared" si="3"/>
        <v>44.00000000000001</v>
      </c>
      <c r="M24" s="9" t="s">
        <v>99</v>
      </c>
    </row>
    <row r="25" spans="1:13" s="14" customFormat="1" ht="15">
      <c r="A25" s="14">
        <v>24</v>
      </c>
      <c r="B25" s="14" t="s">
        <v>49</v>
      </c>
      <c r="C25" s="14" t="s">
        <v>50</v>
      </c>
      <c r="D25" s="14">
        <v>1</v>
      </c>
      <c r="E25" s="14">
        <v>4</v>
      </c>
      <c r="F25" s="14">
        <v>4</v>
      </c>
      <c r="G25" s="14">
        <f t="shared" si="4"/>
        <v>4</v>
      </c>
      <c r="H25" s="14">
        <v>4</v>
      </c>
      <c r="I25" s="14">
        <v>4</v>
      </c>
      <c r="J25" s="14">
        <f t="shared" si="5"/>
        <v>4</v>
      </c>
      <c r="K25" s="14">
        <f t="shared" si="6"/>
        <v>2.2</v>
      </c>
      <c r="L25" s="14">
        <f t="shared" si="3"/>
        <v>44.00000000000001</v>
      </c>
      <c r="M25" s="14" t="s">
        <v>99</v>
      </c>
    </row>
    <row r="26" spans="1:13" s="15" customFormat="1" ht="15">
      <c r="A26" s="15">
        <v>25</v>
      </c>
      <c r="B26" s="15" t="s">
        <v>51</v>
      </c>
      <c r="C26" s="15" t="s">
        <v>52</v>
      </c>
      <c r="D26" s="15">
        <v>1</v>
      </c>
      <c r="E26" s="15">
        <v>4</v>
      </c>
      <c r="F26" s="15">
        <v>4</v>
      </c>
      <c r="G26" s="15">
        <f t="shared" si="4"/>
        <v>4</v>
      </c>
      <c r="H26" s="15">
        <v>4</v>
      </c>
      <c r="I26" s="15">
        <v>4</v>
      </c>
      <c r="J26" s="15">
        <f t="shared" si="5"/>
        <v>4</v>
      </c>
      <c r="K26" s="15">
        <f t="shared" si="6"/>
        <v>2.2</v>
      </c>
      <c r="L26" s="15">
        <f t="shared" si="3"/>
        <v>44.00000000000001</v>
      </c>
      <c r="M26" s="15" t="s">
        <v>99</v>
      </c>
    </row>
    <row r="27" spans="1:13" s="7" customFormat="1" ht="15">
      <c r="A27" s="7">
        <v>26</v>
      </c>
      <c r="B27" s="7" t="s">
        <v>53</v>
      </c>
      <c r="C27" s="7" t="s">
        <v>54</v>
      </c>
      <c r="D27" s="7">
        <v>1</v>
      </c>
      <c r="E27" s="7">
        <v>4</v>
      </c>
      <c r="F27" s="7">
        <v>4</v>
      </c>
      <c r="G27" s="7">
        <f t="shared" si="4"/>
        <v>4</v>
      </c>
      <c r="H27" s="7">
        <v>4</v>
      </c>
      <c r="I27" s="7">
        <v>4</v>
      </c>
      <c r="J27" s="7">
        <f t="shared" si="5"/>
        <v>4</v>
      </c>
      <c r="K27" s="7">
        <f t="shared" si="6"/>
        <v>2.2</v>
      </c>
      <c r="L27" s="7">
        <f t="shared" si="3"/>
        <v>44.00000000000001</v>
      </c>
      <c r="M27" s="7" t="s">
        <v>99</v>
      </c>
    </row>
    <row r="28" spans="1:13" s="14" customFormat="1" ht="15">
      <c r="A28" s="14">
        <v>27</v>
      </c>
      <c r="B28" s="14" t="s">
        <v>55</v>
      </c>
      <c r="C28" s="14" t="s">
        <v>56</v>
      </c>
      <c r="D28" s="14">
        <v>1</v>
      </c>
      <c r="E28" s="14">
        <v>4</v>
      </c>
      <c r="F28" s="14">
        <v>4</v>
      </c>
      <c r="G28" s="14">
        <f>AVERAGE(E28:F28)</f>
        <v>4</v>
      </c>
      <c r="H28" s="14">
        <v>4</v>
      </c>
      <c r="I28" s="14">
        <v>4</v>
      </c>
      <c r="J28" s="14">
        <f>AVERAGE(H28:I28)</f>
        <v>4</v>
      </c>
      <c r="K28" s="14">
        <f>(0.6*D28)+(0.2*G28)+(0.2*J28)</f>
        <v>2.2</v>
      </c>
      <c r="L28" s="14">
        <f t="shared" si="3"/>
        <v>44.00000000000001</v>
      </c>
      <c r="M28" s="14" t="s">
        <v>99</v>
      </c>
    </row>
    <row r="29" spans="1:13" s="5" customFormat="1" ht="15">
      <c r="A29" s="5">
        <v>28</v>
      </c>
      <c r="B29" s="5" t="s">
        <v>57</v>
      </c>
      <c r="C29" s="5" t="s">
        <v>58</v>
      </c>
      <c r="D29" s="5">
        <v>1</v>
      </c>
      <c r="E29" s="5">
        <v>4</v>
      </c>
      <c r="F29" s="5">
        <v>4</v>
      </c>
      <c r="G29" s="5">
        <f>AVERAGE(E29:F29)</f>
        <v>4</v>
      </c>
      <c r="H29" s="5">
        <v>4</v>
      </c>
      <c r="I29" s="5">
        <v>4</v>
      </c>
      <c r="J29" s="5">
        <f>AVERAGE(H29:I29)</f>
        <v>4</v>
      </c>
      <c r="K29" s="5">
        <f>(0.6*D29)+(0.2*G29)+(0.2*J29)</f>
        <v>2.2</v>
      </c>
      <c r="L29" s="5">
        <f t="shared" si="3"/>
        <v>44.00000000000001</v>
      </c>
      <c r="M29" s="5" t="s">
        <v>99</v>
      </c>
    </row>
    <row r="30" spans="1:13" s="5" customFormat="1" ht="15">
      <c r="A30" s="5">
        <v>29</v>
      </c>
      <c r="B30" s="5" t="s">
        <v>59</v>
      </c>
      <c r="C30" s="5" t="s">
        <v>60</v>
      </c>
      <c r="D30" s="5">
        <v>1</v>
      </c>
      <c r="E30" s="5">
        <v>4</v>
      </c>
      <c r="F30" s="5">
        <v>4</v>
      </c>
      <c r="G30" s="5">
        <f>AVERAGE(E30:F30)</f>
        <v>4</v>
      </c>
      <c r="H30" s="5">
        <v>4</v>
      </c>
      <c r="I30" s="5">
        <v>4</v>
      </c>
      <c r="J30" s="5">
        <f>AVERAGE(H30:I30)</f>
        <v>4</v>
      </c>
      <c r="K30" s="5">
        <f>(0.6*D30)+(0.2*G30)+(0.2*J30)</f>
        <v>2.2</v>
      </c>
      <c r="L30" s="5">
        <f t="shared" si="3"/>
        <v>44.00000000000001</v>
      </c>
      <c r="M30" s="5" t="s">
        <v>99</v>
      </c>
    </row>
    <row r="31" spans="1:13" s="9" customFormat="1" ht="15">
      <c r="A31" s="9">
        <v>30</v>
      </c>
      <c r="B31" s="9" t="s">
        <v>61</v>
      </c>
      <c r="C31" s="9" t="s">
        <v>62</v>
      </c>
      <c r="D31" s="9">
        <v>1</v>
      </c>
      <c r="E31" s="9">
        <v>4</v>
      </c>
      <c r="F31" s="9">
        <v>4</v>
      </c>
      <c r="G31" s="9">
        <f>AVERAGE(E31:F31)</f>
        <v>4</v>
      </c>
      <c r="H31" s="9">
        <v>4</v>
      </c>
      <c r="I31" s="9">
        <v>4</v>
      </c>
      <c r="J31" s="9">
        <f>AVERAGE(H31:I31)</f>
        <v>4</v>
      </c>
      <c r="K31" s="9">
        <f>(0.6*D31)+(0.2*G31)+(0.2*J31)</f>
        <v>2.2</v>
      </c>
      <c r="L31" s="9">
        <f t="shared" si="3"/>
        <v>44.00000000000001</v>
      </c>
      <c r="M31" s="9" t="s">
        <v>99</v>
      </c>
    </row>
    <row r="32" spans="1:13" s="15" customFormat="1" ht="15">
      <c r="A32" s="15">
        <v>31</v>
      </c>
      <c r="B32" s="15" t="s">
        <v>63</v>
      </c>
      <c r="C32" s="15" t="s">
        <v>64</v>
      </c>
      <c r="D32" s="15">
        <v>1</v>
      </c>
      <c r="E32" s="15">
        <v>4</v>
      </c>
      <c r="F32" s="15">
        <v>4</v>
      </c>
      <c r="G32" s="15">
        <f>AVERAGE(E32:F32)</f>
        <v>4</v>
      </c>
      <c r="H32" s="15">
        <v>4</v>
      </c>
      <c r="I32" s="15">
        <v>4</v>
      </c>
      <c r="J32" s="15">
        <f>AVERAGE(H32:I32)</f>
        <v>4</v>
      </c>
      <c r="K32" s="15">
        <f>(0.6*D32)+(0.2*G32)+(0.2*J32)</f>
        <v>2.2</v>
      </c>
      <c r="L32" s="15">
        <f t="shared" si="3"/>
        <v>44.00000000000001</v>
      </c>
      <c r="M32" s="15" t="s">
        <v>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diah ratnasari</cp:lastModifiedBy>
  <dcterms:created xsi:type="dcterms:W3CDTF">2023-11-07T09:37:38Z</dcterms:created>
  <dcterms:modified xsi:type="dcterms:W3CDTF">2023-11-08T03:59:47Z</dcterms:modified>
  <cp:category/>
  <cp:version/>
  <cp:contentType/>
  <cp:contentStatus/>
</cp:coreProperties>
</file>