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5730" activeTab="0"/>
  </bookViews>
  <sheets>
    <sheet name="Worksheet" sheetId="1" r:id="rId1"/>
    <sheet name="tugas video ident simp" sheetId="2" r:id="rId2"/>
    <sheet name="tugas video prod simp" sheetId="3" r:id="rId3"/>
  </sheets>
  <definedNames/>
  <calcPr fullCalcOnLoad="1"/>
</workbook>
</file>

<file path=xl/sharedStrings.xml><?xml version="1.0" encoding="utf-8"?>
<sst xmlns="http://schemas.openxmlformats.org/spreadsheetml/2006/main" count="134" uniqueCount="56">
  <si>
    <t>No</t>
  </si>
  <si>
    <t>NRP</t>
  </si>
  <si>
    <t>Nama Mahasiswa</t>
  </si>
  <si>
    <t>221105002</t>
  </si>
  <si>
    <t>DELA OKTIVA</t>
  </si>
  <si>
    <t>221105011</t>
  </si>
  <si>
    <t>NEHA AMRITA ARORA</t>
  </si>
  <si>
    <t>221105012</t>
  </si>
  <si>
    <t>LAILI HIMMATUL AZIZAH</t>
  </si>
  <si>
    <t>221105015</t>
  </si>
  <si>
    <t>ALDRI DWI CAKSONO</t>
  </si>
  <si>
    <t>221105026</t>
  </si>
  <si>
    <t>RETNO ULFIYA SHOLIHAH</t>
  </si>
  <si>
    <t>231105022</t>
  </si>
  <si>
    <t>FARIDHOTUL NUR CHOTIAH</t>
  </si>
  <si>
    <t>231105023</t>
  </si>
  <si>
    <t>ANIS FAIDAH</t>
  </si>
  <si>
    <t>231105024</t>
  </si>
  <si>
    <t>WIDI AMBAR PRATIWI</t>
  </si>
  <si>
    <t>231105025</t>
  </si>
  <si>
    <t>NUR LAILI KURNIAWATI ROFIQOH</t>
  </si>
  <si>
    <t>Penentuan kategori</t>
  </si>
  <si>
    <t>Penulisan Simplisia</t>
  </si>
  <si>
    <t>Pelafalan Simplisia</t>
  </si>
  <si>
    <t>Bentuk Simplisia</t>
  </si>
  <si>
    <t>Penulisan Tanaman/ hewan/ mineral</t>
  </si>
  <si>
    <t>Pelafalan Tanaman/ hewan/ mineral</t>
  </si>
  <si>
    <t>Manfaat</t>
  </si>
  <si>
    <t>Waktu</t>
  </si>
  <si>
    <t>Format</t>
  </si>
  <si>
    <t>Audio</t>
  </si>
  <si>
    <t>Visual</t>
  </si>
  <si>
    <t>JAMU</t>
  </si>
  <si>
    <t>OHT</t>
  </si>
  <si>
    <t>FITOFARMAKA</t>
  </si>
  <si>
    <t>RATA-RATA</t>
  </si>
  <si>
    <t>Nilai per 100</t>
  </si>
  <si>
    <t>Catatan</t>
  </si>
  <si>
    <t xml:space="preserve">(1) nama  tanaman tidak ada </t>
  </si>
  <si>
    <t>(1) pelajari kembali tata nama simplisia dan pelafalannya</t>
  </si>
  <si>
    <t>Proses produksi</t>
  </si>
  <si>
    <t>waktu</t>
  </si>
  <si>
    <t>format</t>
  </si>
  <si>
    <t>audio</t>
  </si>
  <si>
    <t>visual</t>
  </si>
  <si>
    <t>NA PER 5</t>
  </si>
  <si>
    <t>NA PER 100</t>
  </si>
  <si>
    <t>CATATAN</t>
  </si>
  <si>
    <t>tidak sesuai dg yang diinstruksikan</t>
  </si>
  <si>
    <t>Tugas Simplisia</t>
  </si>
  <si>
    <t>Tugas Identifikasi Simplisia</t>
  </si>
  <si>
    <t>Tugas Produksi Simplisia</t>
  </si>
  <si>
    <t>catatan umum</t>
  </si>
  <si>
    <t>belum bisa membedakan tata nama latin tanaman/hewan dengan tata nama latin simplisia</t>
  </si>
  <si>
    <t>belum bisa membedakan akar dan akar tinggal</t>
  </si>
  <si>
    <t>(1) nama tanaman tidak ada; (2) pelajari kembali tata nama simplisia</t>
  </si>
</sst>
</file>

<file path=xl/styles.xml><?xml version="1.0" encoding="utf-8"?>
<styleSheet xmlns="http://schemas.openxmlformats.org/spreadsheetml/2006/main">
  <numFmts count="8">
    <numFmt numFmtId="5" formatCode="&quot;Rp&quot;#,##0;\-&quot;Rp&quot;#,##0"/>
    <numFmt numFmtId="6" formatCode="&quot;Rp&quot;#,##0;[Red]\-&quot;Rp&quot;#,##0"/>
    <numFmt numFmtId="7" formatCode="&quot;Rp&quot;#,##0.00;\-&quot;Rp&quot;#,##0.00"/>
    <numFmt numFmtId="8" formatCode="&quot;Rp&quot;#,##0.00;[Red]\-&quot;Rp&quot;#,##0.00"/>
    <numFmt numFmtId="42" formatCode="_-&quot;Rp&quot;* #,##0_-;\-&quot;Rp&quot;* #,##0_-;_-&quot;Rp&quot;* &quot;-&quot;_-;_-@_-"/>
    <numFmt numFmtId="41" formatCode="_-* #,##0_-;\-* #,##0_-;_-* &quot;-&quot;_-;_-@_-"/>
    <numFmt numFmtId="44" formatCode="_-&quot;Rp&quot;* #,##0.00_-;\-&quot;Rp&quot;* #,##0.00_-;_-&quot;Rp&quot;* &quot;-&quot;??_-;_-@_-"/>
    <numFmt numFmtId="43" formatCode="_-* #,##0.00_-;\-* #,##0.00_-;_-* &quot;-&quot;??_-;_-@_-"/>
  </numFmts>
  <fonts count="34">
    <font>
      <sz val="1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1">
    <xf numFmtId="0" fontId="0" fillId="0" borderId="0" xfId="0" applyFill="1" applyAlignment="1" applyProtection="1">
      <alignment/>
      <protection/>
    </xf>
    <xf numFmtId="0" fontId="0" fillId="12" borderId="0" xfId="0" applyFill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0" fontId="0" fillId="11" borderId="0" xfId="0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0" fillId="36" borderId="0" xfId="0" applyFill="1" applyAlignment="1" applyProtection="1">
      <alignment/>
      <protection/>
    </xf>
    <xf numFmtId="0" fontId="0" fillId="13" borderId="0" xfId="0" applyFill="1" applyAlignment="1" applyProtection="1">
      <alignment/>
      <protection/>
    </xf>
    <xf numFmtId="0" fontId="0" fillId="9" borderId="0" xfId="0" applyFill="1" applyAlignment="1" applyProtection="1">
      <alignment/>
      <protection/>
    </xf>
    <xf numFmtId="0" fontId="0" fillId="23" borderId="0" xfId="0" applyFill="1" applyAlignment="1" applyProtection="1">
      <alignment/>
      <protection/>
    </xf>
    <xf numFmtId="0" fontId="0" fillId="37" borderId="0" xfId="0" applyFill="1" applyAlignment="1" applyProtection="1">
      <alignment/>
      <protection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6"/>
  <sheetViews>
    <sheetView tabSelected="1" workbookViewId="0" topLeftCell="A2">
      <selection activeCell="D12" sqref="D12"/>
    </sheetView>
  </sheetViews>
  <sheetFormatPr defaultColWidth="9.140625" defaultRowHeight="15"/>
  <cols>
    <col min="3" max="3" width="27.8515625" style="0" customWidth="1"/>
    <col min="4" max="4" width="21.57421875" style="0" customWidth="1"/>
    <col min="5" max="5" width="24.7109375" style="0" customWidth="1"/>
    <col min="6" max="6" width="32.421875" style="0" customWidth="1"/>
  </cols>
  <sheetData>
    <row r="1" spans="1:6" ht="15">
      <c r="A1" t="s">
        <v>0</v>
      </c>
      <c r="B1" t="s">
        <v>1</v>
      </c>
      <c r="C1" t="s">
        <v>2</v>
      </c>
      <c r="D1" t="s">
        <v>49</v>
      </c>
      <c r="E1" t="s">
        <v>50</v>
      </c>
      <c r="F1" t="s">
        <v>51</v>
      </c>
    </row>
    <row r="2" spans="1:6" ht="15">
      <c r="A2">
        <v>1</v>
      </c>
      <c r="B2" t="s">
        <v>3</v>
      </c>
      <c r="C2" t="s">
        <v>4</v>
      </c>
      <c r="D2">
        <v>83.33</v>
      </c>
      <c r="E2">
        <f>'tugas video ident simp'!AX2</f>
        <v>83.04761904761907</v>
      </c>
      <c r="F2">
        <f>'tugas video prod simp'!L2</f>
        <v>44.00000000000001</v>
      </c>
    </row>
    <row r="3" spans="1:6" ht="15">
      <c r="A3">
        <v>2</v>
      </c>
      <c r="B3" t="s">
        <v>5</v>
      </c>
      <c r="C3" t="s">
        <v>6</v>
      </c>
      <c r="D3">
        <v>75</v>
      </c>
      <c r="E3">
        <f>'tugas video ident simp'!AX3</f>
        <v>81.14285714285714</v>
      </c>
      <c r="F3">
        <f>'tugas video prod simp'!L3</f>
        <v>44.00000000000001</v>
      </c>
    </row>
    <row r="4" spans="1:6" ht="15">
      <c r="A4">
        <v>3</v>
      </c>
      <c r="B4" t="s">
        <v>7</v>
      </c>
      <c r="C4" t="s">
        <v>8</v>
      </c>
      <c r="D4">
        <v>83.33</v>
      </c>
      <c r="E4">
        <f>'tugas video ident simp'!AX4</f>
        <v>83.04761904761907</v>
      </c>
      <c r="F4">
        <f>'tugas video prod simp'!L4</f>
        <v>44.00000000000001</v>
      </c>
    </row>
    <row r="5" spans="1:6" ht="15">
      <c r="A5">
        <v>4</v>
      </c>
      <c r="B5" t="s">
        <v>9</v>
      </c>
      <c r="C5" t="s">
        <v>10</v>
      </c>
      <c r="D5" s="10"/>
      <c r="E5">
        <f>'tugas video ident simp'!AX5</f>
        <v>81.14285714285714</v>
      </c>
      <c r="F5">
        <f>'tugas video prod simp'!L5</f>
        <v>44.00000000000001</v>
      </c>
    </row>
    <row r="6" spans="1:6" ht="15">
      <c r="A6">
        <v>5</v>
      </c>
      <c r="B6" t="s">
        <v>11</v>
      </c>
      <c r="C6" t="s">
        <v>12</v>
      </c>
      <c r="D6">
        <v>77.78</v>
      </c>
      <c r="E6">
        <f>'tugas video ident simp'!AX6</f>
        <v>81.14285714285714</v>
      </c>
      <c r="F6">
        <f>'tugas video prod simp'!L6</f>
        <v>44.00000000000001</v>
      </c>
    </row>
    <row r="7" spans="1:6" ht="15">
      <c r="A7">
        <v>6</v>
      </c>
      <c r="B7" t="s">
        <v>13</v>
      </c>
      <c r="C7" t="s">
        <v>14</v>
      </c>
      <c r="D7">
        <v>83.33</v>
      </c>
      <c r="E7">
        <f>'tugas video ident simp'!AX7</f>
        <v>77.71428571428571</v>
      </c>
      <c r="F7">
        <f>'tugas video prod simp'!L7</f>
        <v>44.00000000000001</v>
      </c>
    </row>
    <row r="8" spans="1:6" ht="15">
      <c r="A8">
        <v>7</v>
      </c>
      <c r="B8" t="s">
        <v>15</v>
      </c>
      <c r="C8" t="s">
        <v>16</v>
      </c>
      <c r="D8">
        <v>87.5</v>
      </c>
      <c r="E8">
        <f>'tugas video ident simp'!AX8</f>
        <v>77.71428571428571</v>
      </c>
      <c r="F8">
        <f>'tugas video prod simp'!L8</f>
        <v>44.00000000000001</v>
      </c>
    </row>
    <row r="9" spans="1:6" ht="15">
      <c r="A9">
        <v>8</v>
      </c>
      <c r="B9" t="s">
        <v>17</v>
      </c>
      <c r="C9" t="s">
        <v>18</v>
      </c>
      <c r="D9">
        <v>91.67</v>
      </c>
      <c r="E9">
        <f>'tugas video ident simp'!AX9</f>
        <v>77.71428571428571</v>
      </c>
      <c r="F9">
        <f>'tugas video prod simp'!L9</f>
        <v>44.00000000000001</v>
      </c>
    </row>
    <row r="10" spans="1:6" ht="15">
      <c r="A10">
        <v>9</v>
      </c>
      <c r="B10" t="s">
        <v>19</v>
      </c>
      <c r="C10" t="s">
        <v>20</v>
      </c>
      <c r="D10">
        <v>79.17</v>
      </c>
      <c r="E10">
        <f>'tugas video ident simp'!AX10</f>
        <v>77.71428571428571</v>
      </c>
      <c r="F10">
        <f>'tugas video prod simp'!L10</f>
        <v>44.00000000000001</v>
      </c>
    </row>
    <row r="14" ht="15">
      <c r="B14" t="s">
        <v>52</v>
      </c>
    </row>
    <row r="15" spans="2:3" ht="15">
      <c r="B15">
        <v>1</v>
      </c>
      <c r="C15" t="s">
        <v>53</v>
      </c>
    </row>
    <row r="16" spans="2:3" ht="15">
      <c r="B16">
        <v>2</v>
      </c>
      <c r="C16" t="s">
        <v>54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Y10"/>
  <sheetViews>
    <sheetView workbookViewId="0" topLeftCell="A1">
      <selection activeCell="J15" sqref="J15"/>
    </sheetView>
  </sheetViews>
  <sheetFormatPr defaultColWidth="9.140625" defaultRowHeight="15"/>
  <sheetData>
    <row r="1" spans="1:51" ht="15">
      <c r="A1" t="s">
        <v>0</v>
      </c>
      <c r="B1" t="s">
        <v>1</v>
      </c>
      <c r="C1" t="s">
        <v>2</v>
      </c>
      <c r="D1" s="1" t="s">
        <v>21</v>
      </c>
      <c r="E1" s="1" t="s">
        <v>22</v>
      </c>
      <c r="F1" s="1" t="s">
        <v>23</v>
      </c>
      <c r="G1" s="1" t="s">
        <v>24</v>
      </c>
      <c r="H1" s="1" t="s">
        <v>25</v>
      </c>
      <c r="I1" s="1" t="s">
        <v>26</v>
      </c>
      <c r="J1" s="1" t="s">
        <v>27</v>
      </c>
      <c r="K1" s="1">
        <v>0.6</v>
      </c>
      <c r="L1" s="1" t="s">
        <v>28</v>
      </c>
      <c r="M1" s="1" t="s">
        <v>29</v>
      </c>
      <c r="N1" s="1">
        <v>0.2</v>
      </c>
      <c r="O1" s="1" t="s">
        <v>30</v>
      </c>
      <c r="P1" s="1" t="s">
        <v>31</v>
      </c>
      <c r="Q1" s="1">
        <v>0.2</v>
      </c>
      <c r="R1" s="1" t="s">
        <v>32</v>
      </c>
      <c r="S1" s="2" t="s">
        <v>21</v>
      </c>
      <c r="T1" s="2" t="s">
        <v>22</v>
      </c>
      <c r="U1" s="2" t="s">
        <v>23</v>
      </c>
      <c r="V1" s="2" t="s">
        <v>24</v>
      </c>
      <c r="W1" s="2" t="s">
        <v>25</v>
      </c>
      <c r="X1" s="2" t="s">
        <v>26</v>
      </c>
      <c r="Y1" s="2" t="s">
        <v>27</v>
      </c>
      <c r="Z1" s="3">
        <v>0.6</v>
      </c>
      <c r="AA1" s="2" t="s">
        <v>28</v>
      </c>
      <c r="AB1" s="2" t="s">
        <v>29</v>
      </c>
      <c r="AC1" s="3">
        <v>0.2</v>
      </c>
      <c r="AD1" s="2" t="s">
        <v>30</v>
      </c>
      <c r="AE1" s="2" t="s">
        <v>31</v>
      </c>
      <c r="AF1" s="3">
        <v>0.2</v>
      </c>
      <c r="AG1" s="2" t="s">
        <v>33</v>
      </c>
      <c r="AH1" s="4" t="s">
        <v>21</v>
      </c>
      <c r="AI1" s="4" t="s">
        <v>22</v>
      </c>
      <c r="AJ1" s="4" t="s">
        <v>23</v>
      </c>
      <c r="AK1" s="4" t="s">
        <v>24</v>
      </c>
      <c r="AL1" s="4" t="s">
        <v>25</v>
      </c>
      <c r="AM1" s="4" t="s">
        <v>26</v>
      </c>
      <c r="AN1" s="4" t="s">
        <v>27</v>
      </c>
      <c r="AO1" s="4">
        <v>0.6</v>
      </c>
      <c r="AP1" s="4" t="s">
        <v>28</v>
      </c>
      <c r="AQ1" s="4" t="s">
        <v>29</v>
      </c>
      <c r="AR1" s="4">
        <v>0.2</v>
      </c>
      <c r="AS1" s="4" t="s">
        <v>30</v>
      </c>
      <c r="AT1" s="4" t="s">
        <v>31</v>
      </c>
      <c r="AU1" s="4">
        <v>0.2</v>
      </c>
      <c r="AV1" s="4" t="s">
        <v>34</v>
      </c>
      <c r="AW1" s="5" t="s">
        <v>35</v>
      </c>
      <c r="AX1" s="5" t="s">
        <v>36</v>
      </c>
      <c r="AY1" s="6" t="s">
        <v>37</v>
      </c>
    </row>
    <row r="2" spans="1:51" s="8" customFormat="1" ht="15">
      <c r="A2" s="8">
        <v>1</v>
      </c>
      <c r="B2" s="8" t="s">
        <v>3</v>
      </c>
      <c r="C2" s="8" t="s">
        <v>4</v>
      </c>
      <c r="D2" s="8">
        <v>5</v>
      </c>
      <c r="E2" s="8">
        <v>4</v>
      </c>
      <c r="F2" s="8">
        <v>4</v>
      </c>
      <c r="G2" s="8">
        <v>4</v>
      </c>
      <c r="H2" s="8">
        <v>0</v>
      </c>
      <c r="I2" s="8">
        <v>0</v>
      </c>
      <c r="J2" s="8">
        <v>5</v>
      </c>
      <c r="K2" s="8">
        <f>AVERAGE(D2:J2)</f>
        <v>3.142857142857143</v>
      </c>
      <c r="L2" s="8">
        <v>5</v>
      </c>
      <c r="M2" s="8">
        <v>5</v>
      </c>
      <c r="N2" s="8">
        <f>AVERAGE(L2:M2)</f>
        <v>5</v>
      </c>
      <c r="O2" s="8">
        <v>5</v>
      </c>
      <c r="P2" s="8">
        <v>3</v>
      </c>
      <c r="Q2" s="8">
        <f>AVERAGE(O2:P2)</f>
        <v>4</v>
      </c>
      <c r="R2" s="8">
        <f>(0.6*K2)+(N2*0.2)+(0.2*Q2)</f>
        <v>3.685714285714286</v>
      </c>
      <c r="S2" s="8">
        <v>5</v>
      </c>
      <c r="T2" s="8">
        <v>0</v>
      </c>
      <c r="U2" s="8">
        <v>0</v>
      </c>
      <c r="V2" s="8">
        <v>5</v>
      </c>
      <c r="W2" s="8">
        <v>5</v>
      </c>
      <c r="X2" s="8">
        <v>5</v>
      </c>
      <c r="Y2" s="8">
        <v>5</v>
      </c>
      <c r="Z2" s="8">
        <f>AVERAGE(S2:Y2)</f>
        <v>3.5714285714285716</v>
      </c>
      <c r="AA2" s="8">
        <v>5</v>
      </c>
      <c r="AB2" s="8">
        <v>5</v>
      </c>
      <c r="AC2" s="8">
        <f>AVERAGE(AA2:AB2)</f>
        <v>5</v>
      </c>
      <c r="AD2" s="8">
        <v>5</v>
      </c>
      <c r="AE2" s="8">
        <v>5</v>
      </c>
      <c r="AF2" s="8">
        <f>AVERAGE(AD2:AE2)</f>
        <v>5</v>
      </c>
      <c r="AG2" s="8">
        <f>(0.6*Z2)+(0.2*AC2)+(0.2*AF2)</f>
        <v>4.142857142857142</v>
      </c>
      <c r="AH2" s="8">
        <v>5</v>
      </c>
      <c r="AI2" s="8">
        <v>4</v>
      </c>
      <c r="AJ2" s="8">
        <v>4</v>
      </c>
      <c r="AK2" s="8">
        <v>5</v>
      </c>
      <c r="AL2" s="8">
        <v>5</v>
      </c>
      <c r="AM2" s="8">
        <v>5</v>
      </c>
      <c r="AN2" s="8">
        <v>5</v>
      </c>
      <c r="AO2" s="8">
        <f>AVERAGE(AH2:AN2)</f>
        <v>4.714285714285714</v>
      </c>
      <c r="AP2" s="8">
        <v>5</v>
      </c>
      <c r="AQ2" s="8">
        <v>5</v>
      </c>
      <c r="AR2" s="8">
        <f>AVERAGE(AP2:AQ2)</f>
        <v>5</v>
      </c>
      <c r="AS2" s="8">
        <v>4</v>
      </c>
      <c r="AT2" s="8">
        <v>4</v>
      </c>
      <c r="AU2" s="8">
        <f>AVERAGE(AS2:AT2)</f>
        <v>4</v>
      </c>
      <c r="AV2" s="8">
        <f>(0.6*AO2)+(0.2*AR2)+(0.2*AU2)</f>
        <v>4.628571428571429</v>
      </c>
      <c r="AW2" s="8">
        <f>AVERAGE(R2,AG2,AV2)</f>
        <v>4.152380952380953</v>
      </c>
      <c r="AX2" s="8">
        <f>AW2/5*100</f>
        <v>83.04761904761907</v>
      </c>
      <c r="AY2" s="8" t="s">
        <v>39</v>
      </c>
    </row>
    <row r="3" spans="1:51" s="7" customFormat="1" ht="15">
      <c r="A3" s="7">
        <v>2</v>
      </c>
      <c r="B3" s="7" t="s">
        <v>5</v>
      </c>
      <c r="C3" s="7" t="s">
        <v>6</v>
      </c>
      <c r="D3" s="7">
        <v>5</v>
      </c>
      <c r="E3" s="7">
        <v>4</v>
      </c>
      <c r="F3" s="7">
        <v>4</v>
      </c>
      <c r="G3" s="7">
        <v>5</v>
      </c>
      <c r="H3" s="7">
        <v>0</v>
      </c>
      <c r="I3" s="7">
        <v>0</v>
      </c>
      <c r="J3" s="7">
        <v>5</v>
      </c>
      <c r="K3" s="8">
        <f aca="true" t="shared" si="0" ref="K3:K10">AVERAGE(D3:J3)</f>
        <v>3.2857142857142856</v>
      </c>
      <c r="L3" s="7">
        <v>5</v>
      </c>
      <c r="M3" s="7">
        <v>5</v>
      </c>
      <c r="N3" s="8">
        <f aca="true" t="shared" si="1" ref="N3:N10">AVERAGE(L3:M3)</f>
        <v>5</v>
      </c>
      <c r="O3" s="7">
        <v>5</v>
      </c>
      <c r="P3" s="7">
        <v>5</v>
      </c>
      <c r="Q3" s="8">
        <f aca="true" t="shared" si="2" ref="Q3:Q10">AVERAGE(O3:P3)</f>
        <v>5</v>
      </c>
      <c r="R3" s="8">
        <f aca="true" t="shared" si="3" ref="R3:R10">(0.6*K3)+(N3*0.2)+(0.2*Q3)</f>
        <v>3.9714285714285715</v>
      </c>
      <c r="S3" s="7">
        <v>5</v>
      </c>
      <c r="T3" s="7">
        <v>4</v>
      </c>
      <c r="U3" s="7">
        <v>4</v>
      </c>
      <c r="V3" s="7">
        <v>5</v>
      </c>
      <c r="W3" s="7">
        <v>0</v>
      </c>
      <c r="X3" s="7">
        <v>0</v>
      </c>
      <c r="Y3" s="7">
        <v>5</v>
      </c>
      <c r="Z3" s="8">
        <f aca="true" t="shared" si="4" ref="Z3:Z10">AVERAGE(S3:Y3)</f>
        <v>3.2857142857142856</v>
      </c>
      <c r="AA3" s="7">
        <v>5</v>
      </c>
      <c r="AB3" s="7">
        <v>5</v>
      </c>
      <c r="AC3" s="8">
        <f aca="true" t="shared" si="5" ref="AC3:AC10">AVERAGE(AA3:AB3)</f>
        <v>5</v>
      </c>
      <c r="AD3" s="7">
        <v>5</v>
      </c>
      <c r="AE3" s="7">
        <v>5</v>
      </c>
      <c r="AF3" s="8">
        <f aca="true" t="shared" si="6" ref="AF3:AF10">AVERAGE(AD3:AE3)</f>
        <v>5</v>
      </c>
      <c r="AG3" s="8">
        <f aca="true" t="shared" si="7" ref="AG3:AG10">(0.6*Z3)+(0.2*AC3)+(0.2*AF3)</f>
        <v>3.9714285714285715</v>
      </c>
      <c r="AH3" s="7">
        <v>5</v>
      </c>
      <c r="AI3" s="7">
        <v>1</v>
      </c>
      <c r="AJ3" s="7">
        <v>1</v>
      </c>
      <c r="AK3" s="7">
        <v>4</v>
      </c>
      <c r="AL3" s="7">
        <v>5</v>
      </c>
      <c r="AM3" s="7">
        <v>5</v>
      </c>
      <c r="AN3" s="7">
        <v>5</v>
      </c>
      <c r="AO3" s="8">
        <f aca="true" t="shared" si="8" ref="AO3:AO10">AVERAGE(AH3:AN3)</f>
        <v>3.7142857142857144</v>
      </c>
      <c r="AP3" s="7">
        <v>5</v>
      </c>
      <c r="AQ3" s="7">
        <v>5</v>
      </c>
      <c r="AR3" s="8">
        <f aca="true" t="shared" si="9" ref="AR3:AR10">AVERAGE(AP3:AQ3)</f>
        <v>5</v>
      </c>
      <c r="AS3" s="7">
        <v>5</v>
      </c>
      <c r="AT3" s="7">
        <v>5</v>
      </c>
      <c r="AU3" s="8">
        <f aca="true" t="shared" si="10" ref="AU3:AU10">AVERAGE(AS3:AT3)</f>
        <v>5</v>
      </c>
      <c r="AV3" s="8">
        <f aca="true" t="shared" si="11" ref="AV3:AV10">(0.6*AO3)+(0.2*AR3)+(0.2*AU3)</f>
        <v>4.228571428571429</v>
      </c>
      <c r="AW3" s="8">
        <f aca="true" t="shared" si="12" ref="AW3:AW10">AVERAGE(R3,AG3,AV3)</f>
        <v>4.057142857142857</v>
      </c>
      <c r="AX3" s="8">
        <f aca="true" t="shared" si="13" ref="AX3:AX10">AW3/5*100</f>
        <v>81.14285714285714</v>
      </c>
      <c r="AY3" s="7" t="s">
        <v>38</v>
      </c>
    </row>
    <row r="4" spans="1:51" s="8" customFormat="1" ht="15">
      <c r="A4" s="8">
        <v>3</v>
      </c>
      <c r="B4" s="8" t="s">
        <v>7</v>
      </c>
      <c r="C4" s="8" t="s">
        <v>8</v>
      </c>
      <c r="D4" s="8">
        <v>5</v>
      </c>
      <c r="E4" s="8">
        <v>4</v>
      </c>
      <c r="F4" s="8">
        <v>4</v>
      </c>
      <c r="G4" s="8">
        <v>4</v>
      </c>
      <c r="H4" s="8">
        <v>0</v>
      </c>
      <c r="I4" s="8">
        <v>0</v>
      </c>
      <c r="J4" s="8">
        <v>5</v>
      </c>
      <c r="K4" s="8">
        <f>AVERAGE(D4:J4)</f>
        <v>3.142857142857143</v>
      </c>
      <c r="L4" s="8">
        <v>5</v>
      </c>
      <c r="M4" s="8">
        <v>5</v>
      </c>
      <c r="N4" s="8">
        <f>AVERAGE(L4:M4)</f>
        <v>5</v>
      </c>
      <c r="O4" s="8">
        <v>5</v>
      </c>
      <c r="P4" s="8">
        <v>3</v>
      </c>
      <c r="Q4" s="8">
        <f>AVERAGE(O4:P4)</f>
        <v>4</v>
      </c>
      <c r="R4" s="8">
        <f>(0.6*K4)+(N4*0.2)+(0.2*Q4)</f>
        <v>3.685714285714286</v>
      </c>
      <c r="S4" s="8">
        <v>5</v>
      </c>
      <c r="T4" s="8">
        <v>0</v>
      </c>
      <c r="U4" s="8">
        <v>0</v>
      </c>
      <c r="V4" s="8">
        <v>5</v>
      </c>
      <c r="W4" s="8">
        <v>5</v>
      </c>
      <c r="X4" s="8">
        <v>5</v>
      </c>
      <c r="Y4" s="8">
        <v>5</v>
      </c>
      <c r="Z4" s="8">
        <f>AVERAGE(S4:Y4)</f>
        <v>3.5714285714285716</v>
      </c>
      <c r="AA4" s="8">
        <v>5</v>
      </c>
      <c r="AB4" s="8">
        <v>5</v>
      </c>
      <c r="AC4" s="8">
        <f>AVERAGE(AA4:AB4)</f>
        <v>5</v>
      </c>
      <c r="AD4" s="8">
        <v>5</v>
      </c>
      <c r="AE4" s="8">
        <v>5</v>
      </c>
      <c r="AF4" s="8">
        <f>AVERAGE(AD4:AE4)</f>
        <v>5</v>
      </c>
      <c r="AG4" s="8">
        <f>(0.6*Z4)+(0.2*AC4)+(0.2*AF4)</f>
        <v>4.142857142857142</v>
      </c>
      <c r="AH4" s="8">
        <v>5</v>
      </c>
      <c r="AI4" s="8">
        <v>4</v>
      </c>
      <c r="AJ4" s="8">
        <v>4</v>
      </c>
      <c r="AK4" s="8">
        <v>5</v>
      </c>
      <c r="AL4" s="8">
        <v>5</v>
      </c>
      <c r="AM4" s="8">
        <v>5</v>
      </c>
      <c r="AN4" s="8">
        <v>5</v>
      </c>
      <c r="AO4" s="8">
        <f>AVERAGE(AH4:AN4)</f>
        <v>4.714285714285714</v>
      </c>
      <c r="AP4" s="8">
        <v>5</v>
      </c>
      <c r="AQ4" s="8">
        <v>5</v>
      </c>
      <c r="AR4" s="8">
        <f>AVERAGE(AP4:AQ4)</f>
        <v>5</v>
      </c>
      <c r="AS4" s="8">
        <v>4</v>
      </c>
      <c r="AT4" s="8">
        <v>4</v>
      </c>
      <c r="AU4" s="8">
        <f>AVERAGE(AS4:AT4)</f>
        <v>4</v>
      </c>
      <c r="AV4" s="8">
        <f>(0.6*AO4)+(0.2*AR4)+(0.2*AU4)</f>
        <v>4.628571428571429</v>
      </c>
      <c r="AW4" s="8">
        <f>AVERAGE(R4,AG4,AV4)</f>
        <v>4.152380952380953</v>
      </c>
      <c r="AX4" s="8">
        <f>AW4/5*100</f>
        <v>83.04761904761907</v>
      </c>
      <c r="AY4" s="8" t="s">
        <v>39</v>
      </c>
    </row>
    <row r="5" spans="1:51" s="7" customFormat="1" ht="15">
      <c r="A5" s="7">
        <v>4</v>
      </c>
      <c r="B5" s="7" t="s">
        <v>9</v>
      </c>
      <c r="C5" s="7" t="s">
        <v>10</v>
      </c>
      <c r="D5" s="7">
        <v>5</v>
      </c>
      <c r="E5" s="7">
        <v>4</v>
      </c>
      <c r="F5" s="7">
        <v>4</v>
      </c>
      <c r="G5" s="7">
        <v>5</v>
      </c>
      <c r="H5" s="7">
        <v>0</v>
      </c>
      <c r="I5" s="7">
        <v>0</v>
      </c>
      <c r="J5" s="7">
        <v>5</v>
      </c>
      <c r="K5" s="8">
        <f>AVERAGE(D5:J5)</f>
        <v>3.2857142857142856</v>
      </c>
      <c r="L5" s="7">
        <v>5</v>
      </c>
      <c r="M5" s="7">
        <v>5</v>
      </c>
      <c r="N5" s="8">
        <f>AVERAGE(L5:M5)</f>
        <v>5</v>
      </c>
      <c r="O5" s="7">
        <v>5</v>
      </c>
      <c r="P5" s="7">
        <v>5</v>
      </c>
      <c r="Q5" s="8">
        <f>AVERAGE(O5:P5)</f>
        <v>5</v>
      </c>
      <c r="R5" s="8">
        <f>(0.6*K5)+(N5*0.2)+(0.2*Q5)</f>
        <v>3.9714285714285715</v>
      </c>
      <c r="S5" s="7">
        <v>5</v>
      </c>
      <c r="T5" s="7">
        <v>4</v>
      </c>
      <c r="U5" s="7">
        <v>4</v>
      </c>
      <c r="V5" s="7">
        <v>5</v>
      </c>
      <c r="W5" s="7">
        <v>0</v>
      </c>
      <c r="X5" s="7">
        <v>0</v>
      </c>
      <c r="Y5" s="7">
        <v>5</v>
      </c>
      <c r="Z5" s="8">
        <f>AVERAGE(S5:Y5)</f>
        <v>3.2857142857142856</v>
      </c>
      <c r="AA5" s="7">
        <v>5</v>
      </c>
      <c r="AB5" s="7">
        <v>5</v>
      </c>
      <c r="AC5" s="8">
        <f>AVERAGE(AA5:AB5)</f>
        <v>5</v>
      </c>
      <c r="AD5" s="7">
        <v>5</v>
      </c>
      <c r="AE5" s="7">
        <v>5</v>
      </c>
      <c r="AF5" s="8">
        <f>AVERAGE(AD5:AE5)</f>
        <v>5</v>
      </c>
      <c r="AG5" s="8">
        <f>(0.6*Z5)+(0.2*AC5)+(0.2*AF5)</f>
        <v>3.9714285714285715</v>
      </c>
      <c r="AH5" s="7">
        <v>5</v>
      </c>
      <c r="AI5" s="7">
        <v>1</v>
      </c>
      <c r="AJ5" s="7">
        <v>1</v>
      </c>
      <c r="AK5" s="7">
        <v>4</v>
      </c>
      <c r="AL5" s="7">
        <v>5</v>
      </c>
      <c r="AM5" s="7">
        <v>5</v>
      </c>
      <c r="AN5" s="7">
        <v>5</v>
      </c>
      <c r="AO5" s="8">
        <f>AVERAGE(AH5:AN5)</f>
        <v>3.7142857142857144</v>
      </c>
      <c r="AP5" s="7">
        <v>5</v>
      </c>
      <c r="AQ5" s="7">
        <v>5</v>
      </c>
      <c r="AR5" s="8">
        <f>AVERAGE(AP5:AQ5)</f>
        <v>5</v>
      </c>
      <c r="AS5" s="7">
        <v>5</v>
      </c>
      <c r="AT5" s="7">
        <v>5</v>
      </c>
      <c r="AU5" s="8">
        <f>AVERAGE(AS5:AT5)</f>
        <v>5</v>
      </c>
      <c r="AV5" s="8">
        <f>(0.6*AO5)+(0.2*AR5)+(0.2*AU5)</f>
        <v>4.228571428571429</v>
      </c>
      <c r="AW5" s="8">
        <f>AVERAGE(R5,AG5,AV5)</f>
        <v>4.057142857142857</v>
      </c>
      <c r="AX5" s="8">
        <f t="shared" si="13"/>
        <v>81.14285714285714</v>
      </c>
      <c r="AY5" s="7" t="s">
        <v>38</v>
      </c>
    </row>
    <row r="6" spans="1:51" s="7" customFormat="1" ht="15">
      <c r="A6" s="7">
        <v>5</v>
      </c>
      <c r="B6" s="7" t="s">
        <v>11</v>
      </c>
      <c r="C6" s="7" t="s">
        <v>12</v>
      </c>
      <c r="D6" s="7">
        <v>5</v>
      </c>
      <c r="E6" s="7">
        <v>4</v>
      </c>
      <c r="F6" s="7">
        <v>4</v>
      </c>
      <c r="G6" s="7">
        <v>5</v>
      </c>
      <c r="H6" s="7">
        <v>0</v>
      </c>
      <c r="I6" s="7">
        <v>0</v>
      </c>
      <c r="J6" s="7">
        <v>5</v>
      </c>
      <c r="K6" s="8">
        <f>AVERAGE(D6:J6)</f>
        <v>3.2857142857142856</v>
      </c>
      <c r="L6" s="7">
        <v>5</v>
      </c>
      <c r="M6" s="7">
        <v>5</v>
      </c>
      <c r="N6" s="8">
        <f>AVERAGE(L6:M6)</f>
        <v>5</v>
      </c>
      <c r="O6" s="7">
        <v>5</v>
      </c>
      <c r="P6" s="7">
        <v>5</v>
      </c>
      <c r="Q6" s="8">
        <f>AVERAGE(O6:P6)</f>
        <v>5</v>
      </c>
      <c r="R6" s="8">
        <f>(0.6*K6)+(N6*0.2)+(0.2*Q6)</f>
        <v>3.9714285714285715</v>
      </c>
      <c r="S6" s="7">
        <v>5</v>
      </c>
      <c r="T6" s="7">
        <v>4</v>
      </c>
      <c r="U6" s="7">
        <v>4</v>
      </c>
      <c r="V6" s="7">
        <v>5</v>
      </c>
      <c r="W6" s="7">
        <v>0</v>
      </c>
      <c r="X6" s="7">
        <v>0</v>
      </c>
      <c r="Y6" s="7">
        <v>5</v>
      </c>
      <c r="Z6" s="8">
        <f>AVERAGE(S6:Y6)</f>
        <v>3.2857142857142856</v>
      </c>
      <c r="AA6" s="7">
        <v>5</v>
      </c>
      <c r="AB6" s="7">
        <v>5</v>
      </c>
      <c r="AC6" s="8">
        <f>AVERAGE(AA6:AB6)</f>
        <v>5</v>
      </c>
      <c r="AD6" s="7">
        <v>5</v>
      </c>
      <c r="AE6" s="7">
        <v>5</v>
      </c>
      <c r="AF6" s="8">
        <f>AVERAGE(AD6:AE6)</f>
        <v>5</v>
      </c>
      <c r="AG6" s="8">
        <f>(0.6*Z6)+(0.2*AC6)+(0.2*AF6)</f>
        <v>3.9714285714285715</v>
      </c>
      <c r="AH6" s="7">
        <v>5</v>
      </c>
      <c r="AI6" s="7">
        <v>1</v>
      </c>
      <c r="AJ6" s="7">
        <v>1</v>
      </c>
      <c r="AK6" s="7">
        <v>4</v>
      </c>
      <c r="AL6" s="7">
        <v>5</v>
      </c>
      <c r="AM6" s="7">
        <v>5</v>
      </c>
      <c r="AN6" s="7">
        <v>5</v>
      </c>
      <c r="AO6" s="8">
        <f>AVERAGE(AH6:AN6)</f>
        <v>3.7142857142857144</v>
      </c>
      <c r="AP6" s="7">
        <v>5</v>
      </c>
      <c r="AQ6" s="7">
        <v>5</v>
      </c>
      <c r="AR6" s="8">
        <f>AVERAGE(AP6:AQ6)</f>
        <v>5</v>
      </c>
      <c r="AS6" s="7">
        <v>5</v>
      </c>
      <c r="AT6" s="7">
        <v>5</v>
      </c>
      <c r="AU6" s="8">
        <f>AVERAGE(AS6:AT6)</f>
        <v>5</v>
      </c>
      <c r="AV6" s="8">
        <f>(0.6*AO6)+(0.2*AR6)+(0.2*AU6)</f>
        <v>4.228571428571429</v>
      </c>
      <c r="AW6" s="8">
        <f>AVERAGE(R6,AG6,AV6)</f>
        <v>4.057142857142857</v>
      </c>
      <c r="AX6" s="8">
        <f t="shared" si="13"/>
        <v>81.14285714285714</v>
      </c>
      <c r="AY6" s="7" t="s">
        <v>38</v>
      </c>
    </row>
    <row r="7" spans="1:51" ht="15">
      <c r="A7">
        <v>6</v>
      </c>
      <c r="B7" t="s">
        <v>13</v>
      </c>
      <c r="C7" t="s">
        <v>14</v>
      </c>
      <c r="D7">
        <v>5</v>
      </c>
      <c r="E7">
        <v>4</v>
      </c>
      <c r="F7">
        <v>4</v>
      </c>
      <c r="G7">
        <v>4</v>
      </c>
      <c r="H7">
        <v>0</v>
      </c>
      <c r="I7">
        <v>0</v>
      </c>
      <c r="J7">
        <v>5</v>
      </c>
      <c r="K7">
        <f t="shared" si="0"/>
        <v>3.142857142857143</v>
      </c>
      <c r="L7">
        <v>5</v>
      </c>
      <c r="M7">
        <v>5</v>
      </c>
      <c r="N7">
        <f t="shared" si="1"/>
        <v>5</v>
      </c>
      <c r="O7">
        <v>5</v>
      </c>
      <c r="P7">
        <v>3</v>
      </c>
      <c r="Q7">
        <f t="shared" si="2"/>
        <v>4</v>
      </c>
      <c r="R7">
        <f t="shared" si="3"/>
        <v>3.685714285714286</v>
      </c>
      <c r="S7">
        <v>5</v>
      </c>
      <c r="T7">
        <v>5</v>
      </c>
      <c r="U7">
        <v>5</v>
      </c>
      <c r="V7">
        <v>4</v>
      </c>
      <c r="W7">
        <v>3</v>
      </c>
      <c r="X7">
        <v>4</v>
      </c>
      <c r="Y7">
        <v>5</v>
      </c>
      <c r="Z7">
        <f t="shared" si="4"/>
        <v>4.428571428571429</v>
      </c>
      <c r="AA7">
        <v>5</v>
      </c>
      <c r="AB7">
        <v>5</v>
      </c>
      <c r="AC7">
        <f t="shared" si="5"/>
        <v>5</v>
      </c>
      <c r="AD7">
        <v>5</v>
      </c>
      <c r="AE7">
        <v>3</v>
      </c>
      <c r="AF7">
        <f t="shared" si="6"/>
        <v>4</v>
      </c>
      <c r="AG7">
        <f t="shared" si="7"/>
        <v>4.457142857142857</v>
      </c>
      <c r="AH7">
        <v>5</v>
      </c>
      <c r="AI7">
        <v>3</v>
      </c>
      <c r="AJ7">
        <v>3</v>
      </c>
      <c r="AK7">
        <v>4</v>
      </c>
      <c r="AL7">
        <v>0</v>
      </c>
      <c r="AM7">
        <v>0</v>
      </c>
      <c r="AN7">
        <v>5</v>
      </c>
      <c r="AO7">
        <f t="shared" si="8"/>
        <v>2.857142857142857</v>
      </c>
      <c r="AP7">
        <v>5</v>
      </c>
      <c r="AQ7">
        <v>5</v>
      </c>
      <c r="AR7">
        <f t="shared" si="9"/>
        <v>5</v>
      </c>
      <c r="AS7">
        <v>5</v>
      </c>
      <c r="AT7">
        <v>3</v>
      </c>
      <c r="AU7">
        <f t="shared" si="10"/>
        <v>4</v>
      </c>
      <c r="AV7">
        <f t="shared" si="11"/>
        <v>3.5142857142857142</v>
      </c>
      <c r="AW7">
        <f t="shared" si="12"/>
        <v>3.8857142857142857</v>
      </c>
      <c r="AX7">
        <f t="shared" si="13"/>
        <v>77.71428571428571</v>
      </c>
      <c r="AY7" t="s">
        <v>55</v>
      </c>
    </row>
    <row r="8" spans="1:51" ht="15">
      <c r="A8">
        <v>7</v>
      </c>
      <c r="B8" t="s">
        <v>15</v>
      </c>
      <c r="C8" t="s">
        <v>16</v>
      </c>
      <c r="D8">
        <v>5</v>
      </c>
      <c r="E8">
        <v>4</v>
      </c>
      <c r="F8">
        <v>4</v>
      </c>
      <c r="G8">
        <v>4</v>
      </c>
      <c r="H8">
        <v>0</v>
      </c>
      <c r="I8">
        <v>0</v>
      </c>
      <c r="J8">
        <v>5</v>
      </c>
      <c r="K8">
        <f>AVERAGE(D8:J8)</f>
        <v>3.142857142857143</v>
      </c>
      <c r="L8">
        <v>5</v>
      </c>
      <c r="M8">
        <v>5</v>
      </c>
      <c r="N8">
        <f>AVERAGE(L8:M8)</f>
        <v>5</v>
      </c>
      <c r="O8">
        <v>5</v>
      </c>
      <c r="P8">
        <v>3</v>
      </c>
      <c r="Q8">
        <f>AVERAGE(O8:P8)</f>
        <v>4</v>
      </c>
      <c r="R8">
        <f>(0.6*K8)+(N8*0.2)+(0.2*Q8)</f>
        <v>3.685714285714286</v>
      </c>
      <c r="S8">
        <v>5</v>
      </c>
      <c r="T8">
        <v>5</v>
      </c>
      <c r="U8">
        <v>5</v>
      </c>
      <c r="V8">
        <v>4</v>
      </c>
      <c r="W8">
        <v>3</v>
      </c>
      <c r="X8">
        <v>4</v>
      </c>
      <c r="Y8">
        <v>5</v>
      </c>
      <c r="Z8">
        <f>AVERAGE(S8:Y8)</f>
        <v>4.428571428571429</v>
      </c>
      <c r="AA8">
        <v>5</v>
      </c>
      <c r="AB8">
        <v>5</v>
      </c>
      <c r="AC8">
        <f>AVERAGE(AA8:AB8)</f>
        <v>5</v>
      </c>
      <c r="AD8">
        <v>5</v>
      </c>
      <c r="AE8">
        <v>3</v>
      </c>
      <c r="AF8">
        <f>AVERAGE(AD8:AE8)</f>
        <v>4</v>
      </c>
      <c r="AG8">
        <f>(0.6*Z8)+(0.2*AC8)+(0.2*AF8)</f>
        <v>4.457142857142857</v>
      </c>
      <c r="AH8">
        <v>5</v>
      </c>
      <c r="AI8">
        <v>3</v>
      </c>
      <c r="AJ8">
        <v>3</v>
      </c>
      <c r="AK8">
        <v>4</v>
      </c>
      <c r="AL8">
        <v>0</v>
      </c>
      <c r="AM8">
        <v>0</v>
      </c>
      <c r="AN8">
        <v>5</v>
      </c>
      <c r="AO8">
        <f>AVERAGE(AH8:AN8)</f>
        <v>2.857142857142857</v>
      </c>
      <c r="AP8">
        <v>5</v>
      </c>
      <c r="AQ8">
        <v>5</v>
      </c>
      <c r="AR8">
        <f>AVERAGE(AP8:AQ8)</f>
        <v>5</v>
      </c>
      <c r="AS8">
        <v>5</v>
      </c>
      <c r="AT8">
        <v>3</v>
      </c>
      <c r="AU8">
        <f>AVERAGE(AS8:AT8)</f>
        <v>4</v>
      </c>
      <c r="AV8">
        <f>(0.6*AO8)+(0.2*AR8)+(0.2*AU8)</f>
        <v>3.5142857142857142</v>
      </c>
      <c r="AW8">
        <f>AVERAGE(R8,AG8,AV8)</f>
        <v>3.8857142857142857</v>
      </c>
      <c r="AX8">
        <f>AW8/5*100</f>
        <v>77.71428571428571</v>
      </c>
      <c r="AY8" t="s">
        <v>55</v>
      </c>
    </row>
    <row r="9" spans="1:51" ht="15">
      <c r="A9">
        <v>8</v>
      </c>
      <c r="B9" t="s">
        <v>17</v>
      </c>
      <c r="C9" t="s">
        <v>18</v>
      </c>
      <c r="D9">
        <v>5</v>
      </c>
      <c r="E9">
        <v>4</v>
      </c>
      <c r="F9">
        <v>4</v>
      </c>
      <c r="G9">
        <v>4</v>
      </c>
      <c r="H9">
        <v>0</v>
      </c>
      <c r="I9">
        <v>0</v>
      </c>
      <c r="J9">
        <v>5</v>
      </c>
      <c r="K9">
        <f>AVERAGE(D9:J9)</f>
        <v>3.142857142857143</v>
      </c>
      <c r="L9">
        <v>5</v>
      </c>
      <c r="M9">
        <v>5</v>
      </c>
      <c r="N9">
        <f>AVERAGE(L9:M9)</f>
        <v>5</v>
      </c>
      <c r="O9">
        <v>5</v>
      </c>
      <c r="P9">
        <v>3</v>
      </c>
      <c r="Q9">
        <f>AVERAGE(O9:P9)</f>
        <v>4</v>
      </c>
      <c r="R9">
        <f>(0.6*K9)+(N9*0.2)+(0.2*Q9)</f>
        <v>3.685714285714286</v>
      </c>
      <c r="S9">
        <v>5</v>
      </c>
      <c r="T9">
        <v>5</v>
      </c>
      <c r="U9">
        <v>5</v>
      </c>
      <c r="V9">
        <v>4</v>
      </c>
      <c r="W9">
        <v>3</v>
      </c>
      <c r="X9">
        <v>4</v>
      </c>
      <c r="Y9">
        <v>5</v>
      </c>
      <c r="Z9">
        <f>AVERAGE(S9:Y9)</f>
        <v>4.428571428571429</v>
      </c>
      <c r="AA9">
        <v>5</v>
      </c>
      <c r="AB9">
        <v>5</v>
      </c>
      <c r="AC9">
        <f>AVERAGE(AA9:AB9)</f>
        <v>5</v>
      </c>
      <c r="AD9">
        <v>5</v>
      </c>
      <c r="AE9">
        <v>3</v>
      </c>
      <c r="AF9">
        <f>AVERAGE(AD9:AE9)</f>
        <v>4</v>
      </c>
      <c r="AG9">
        <f>(0.6*Z9)+(0.2*AC9)+(0.2*AF9)</f>
        <v>4.457142857142857</v>
      </c>
      <c r="AH9">
        <v>5</v>
      </c>
      <c r="AI9">
        <v>3</v>
      </c>
      <c r="AJ9">
        <v>3</v>
      </c>
      <c r="AK9">
        <v>4</v>
      </c>
      <c r="AL9">
        <v>0</v>
      </c>
      <c r="AM9">
        <v>0</v>
      </c>
      <c r="AN9">
        <v>5</v>
      </c>
      <c r="AO9">
        <f>AVERAGE(AH9:AN9)</f>
        <v>2.857142857142857</v>
      </c>
      <c r="AP9">
        <v>5</v>
      </c>
      <c r="AQ9">
        <v>5</v>
      </c>
      <c r="AR9">
        <f>AVERAGE(AP9:AQ9)</f>
        <v>5</v>
      </c>
      <c r="AS9">
        <v>5</v>
      </c>
      <c r="AT9">
        <v>3</v>
      </c>
      <c r="AU9">
        <f>AVERAGE(AS9:AT9)</f>
        <v>4</v>
      </c>
      <c r="AV9">
        <f>(0.6*AO9)+(0.2*AR9)+(0.2*AU9)</f>
        <v>3.5142857142857142</v>
      </c>
      <c r="AW9">
        <f>AVERAGE(R9,AG9,AV9)</f>
        <v>3.8857142857142857</v>
      </c>
      <c r="AX9">
        <f>AW9/5*100</f>
        <v>77.71428571428571</v>
      </c>
      <c r="AY9" t="s">
        <v>55</v>
      </c>
    </row>
    <row r="10" spans="1:51" ht="15">
      <c r="A10">
        <v>9</v>
      </c>
      <c r="B10" t="s">
        <v>19</v>
      </c>
      <c r="C10" t="s">
        <v>20</v>
      </c>
      <c r="D10">
        <v>5</v>
      </c>
      <c r="E10">
        <v>4</v>
      </c>
      <c r="F10">
        <v>4</v>
      </c>
      <c r="G10">
        <v>4</v>
      </c>
      <c r="H10">
        <v>0</v>
      </c>
      <c r="I10">
        <v>0</v>
      </c>
      <c r="J10">
        <v>5</v>
      </c>
      <c r="K10">
        <f>AVERAGE(D10:J10)</f>
        <v>3.142857142857143</v>
      </c>
      <c r="L10">
        <v>5</v>
      </c>
      <c r="M10">
        <v>5</v>
      </c>
      <c r="N10">
        <f>AVERAGE(L10:M10)</f>
        <v>5</v>
      </c>
      <c r="O10">
        <v>5</v>
      </c>
      <c r="P10">
        <v>3</v>
      </c>
      <c r="Q10">
        <f>AVERAGE(O10:P10)</f>
        <v>4</v>
      </c>
      <c r="R10">
        <f>(0.6*K10)+(N10*0.2)+(0.2*Q10)</f>
        <v>3.685714285714286</v>
      </c>
      <c r="S10">
        <v>5</v>
      </c>
      <c r="T10">
        <v>5</v>
      </c>
      <c r="U10">
        <v>5</v>
      </c>
      <c r="V10">
        <v>4</v>
      </c>
      <c r="W10">
        <v>3</v>
      </c>
      <c r="X10">
        <v>4</v>
      </c>
      <c r="Y10">
        <v>5</v>
      </c>
      <c r="Z10">
        <f>AVERAGE(S10:Y10)</f>
        <v>4.428571428571429</v>
      </c>
      <c r="AA10">
        <v>5</v>
      </c>
      <c r="AB10">
        <v>5</v>
      </c>
      <c r="AC10">
        <f>AVERAGE(AA10:AB10)</f>
        <v>5</v>
      </c>
      <c r="AD10">
        <v>5</v>
      </c>
      <c r="AE10">
        <v>3</v>
      </c>
      <c r="AF10">
        <f>AVERAGE(AD10:AE10)</f>
        <v>4</v>
      </c>
      <c r="AG10">
        <f>(0.6*Z10)+(0.2*AC10)+(0.2*AF10)</f>
        <v>4.457142857142857</v>
      </c>
      <c r="AH10">
        <v>5</v>
      </c>
      <c r="AI10">
        <v>3</v>
      </c>
      <c r="AJ10">
        <v>3</v>
      </c>
      <c r="AK10">
        <v>4</v>
      </c>
      <c r="AL10">
        <v>0</v>
      </c>
      <c r="AM10">
        <v>0</v>
      </c>
      <c r="AN10">
        <v>5</v>
      </c>
      <c r="AO10">
        <f>AVERAGE(AH10:AN10)</f>
        <v>2.857142857142857</v>
      </c>
      <c r="AP10">
        <v>5</v>
      </c>
      <c r="AQ10">
        <v>5</v>
      </c>
      <c r="AR10">
        <f>AVERAGE(AP10:AQ10)</f>
        <v>5</v>
      </c>
      <c r="AS10">
        <v>5</v>
      </c>
      <c r="AT10">
        <v>3</v>
      </c>
      <c r="AU10">
        <f>AVERAGE(AS10:AT10)</f>
        <v>4</v>
      </c>
      <c r="AV10">
        <f>(0.6*AO10)+(0.2*AR10)+(0.2*AU10)</f>
        <v>3.5142857142857142</v>
      </c>
      <c r="AW10">
        <f>AVERAGE(R10,AG10,AV10)</f>
        <v>3.8857142857142857</v>
      </c>
      <c r="AX10">
        <f>AW10/5*100</f>
        <v>77.71428571428571</v>
      </c>
      <c r="AY10" t="s">
        <v>55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0"/>
  <sheetViews>
    <sheetView workbookViewId="0" topLeftCell="A1">
      <selection activeCell="D9" sqref="D9:M10"/>
    </sheetView>
  </sheetViews>
  <sheetFormatPr defaultColWidth="9.140625" defaultRowHeight="15"/>
  <cols>
    <col min="3" max="3" width="32.57421875" style="0" customWidth="1"/>
    <col min="4" max="4" width="18.28125" style="0" customWidth="1"/>
  </cols>
  <sheetData>
    <row r="1" spans="1:13" ht="15">
      <c r="A1" t="s">
        <v>0</v>
      </c>
      <c r="B1" t="s">
        <v>1</v>
      </c>
      <c r="C1" t="s">
        <v>2</v>
      </c>
      <c r="D1" t="s">
        <v>40</v>
      </c>
      <c r="E1" t="s">
        <v>41</v>
      </c>
      <c r="F1" t="s">
        <v>42</v>
      </c>
      <c r="G1">
        <v>0.2</v>
      </c>
      <c r="H1" t="s">
        <v>43</v>
      </c>
      <c r="I1" t="s">
        <v>44</v>
      </c>
      <c r="J1">
        <v>0.2</v>
      </c>
      <c r="K1" t="s">
        <v>45</v>
      </c>
      <c r="L1" t="s">
        <v>46</v>
      </c>
      <c r="M1" t="s">
        <v>47</v>
      </c>
    </row>
    <row r="2" spans="1:13" ht="15">
      <c r="A2">
        <v>1</v>
      </c>
      <c r="B2" t="s">
        <v>3</v>
      </c>
      <c r="C2" t="s">
        <v>4</v>
      </c>
      <c r="D2">
        <v>1</v>
      </c>
      <c r="E2">
        <v>4</v>
      </c>
      <c r="F2">
        <v>4</v>
      </c>
      <c r="G2">
        <f aca="true" t="shared" si="0" ref="G2:G10">AVERAGE(E2:F2)</f>
        <v>4</v>
      </c>
      <c r="H2">
        <v>4</v>
      </c>
      <c r="I2">
        <v>4</v>
      </c>
      <c r="J2">
        <f aca="true" t="shared" si="1" ref="J2:J10">AVERAGE(H2:I2)</f>
        <v>4</v>
      </c>
      <c r="K2">
        <f aca="true" t="shared" si="2" ref="K2:K10">(0.6*D2)+(0.2*G2)+(0.2*J2)</f>
        <v>2.2</v>
      </c>
      <c r="L2">
        <f aca="true" t="shared" si="3" ref="L2:L10">K2/5*100</f>
        <v>44.00000000000001</v>
      </c>
      <c r="M2" t="s">
        <v>48</v>
      </c>
    </row>
    <row r="3" spans="1:13" ht="15">
      <c r="A3">
        <v>2</v>
      </c>
      <c r="B3" t="s">
        <v>5</v>
      </c>
      <c r="C3" t="s">
        <v>6</v>
      </c>
      <c r="D3" s="9">
        <v>1</v>
      </c>
      <c r="E3" s="9">
        <v>4</v>
      </c>
      <c r="F3" s="9">
        <v>4</v>
      </c>
      <c r="G3" s="9">
        <f t="shared" si="0"/>
        <v>4</v>
      </c>
      <c r="H3" s="9">
        <v>4</v>
      </c>
      <c r="I3" s="9">
        <v>4</v>
      </c>
      <c r="J3" s="9">
        <f t="shared" si="1"/>
        <v>4</v>
      </c>
      <c r="K3" s="9">
        <f t="shared" si="2"/>
        <v>2.2</v>
      </c>
      <c r="L3" s="9">
        <f t="shared" si="3"/>
        <v>44.00000000000001</v>
      </c>
      <c r="M3" s="9" t="s">
        <v>48</v>
      </c>
    </row>
    <row r="4" spans="1:13" ht="15">
      <c r="A4">
        <v>3</v>
      </c>
      <c r="B4" t="s">
        <v>7</v>
      </c>
      <c r="C4" t="s">
        <v>8</v>
      </c>
      <c r="D4" s="9">
        <v>1</v>
      </c>
      <c r="E4" s="9">
        <v>4</v>
      </c>
      <c r="F4" s="9">
        <v>4</v>
      </c>
      <c r="G4" s="9">
        <f t="shared" si="0"/>
        <v>4</v>
      </c>
      <c r="H4" s="9">
        <v>4</v>
      </c>
      <c r="I4" s="9">
        <v>4</v>
      </c>
      <c r="J4" s="9">
        <f t="shared" si="1"/>
        <v>4</v>
      </c>
      <c r="K4" s="9">
        <f t="shared" si="2"/>
        <v>2.2</v>
      </c>
      <c r="L4" s="9">
        <f t="shared" si="3"/>
        <v>44.00000000000001</v>
      </c>
      <c r="M4" s="9" t="s">
        <v>48</v>
      </c>
    </row>
    <row r="5" spans="1:13" ht="15">
      <c r="A5">
        <v>4</v>
      </c>
      <c r="B5" t="s">
        <v>9</v>
      </c>
      <c r="C5" t="s">
        <v>10</v>
      </c>
      <c r="D5">
        <v>1</v>
      </c>
      <c r="E5">
        <v>4</v>
      </c>
      <c r="F5">
        <v>4</v>
      </c>
      <c r="G5">
        <f t="shared" si="0"/>
        <v>4</v>
      </c>
      <c r="H5">
        <v>4</v>
      </c>
      <c r="I5">
        <v>4</v>
      </c>
      <c r="J5">
        <f t="shared" si="1"/>
        <v>4</v>
      </c>
      <c r="K5">
        <f t="shared" si="2"/>
        <v>2.2</v>
      </c>
      <c r="L5">
        <f t="shared" si="3"/>
        <v>44.00000000000001</v>
      </c>
      <c r="M5" t="s">
        <v>48</v>
      </c>
    </row>
    <row r="6" spans="1:13" ht="15">
      <c r="A6">
        <v>5</v>
      </c>
      <c r="B6" t="s">
        <v>11</v>
      </c>
      <c r="C6" t="s">
        <v>12</v>
      </c>
      <c r="D6" s="9">
        <v>1</v>
      </c>
      <c r="E6" s="9">
        <v>4</v>
      </c>
      <c r="F6" s="9">
        <v>4</v>
      </c>
      <c r="G6" s="9">
        <f t="shared" si="0"/>
        <v>4</v>
      </c>
      <c r="H6" s="9">
        <v>4</v>
      </c>
      <c r="I6" s="9">
        <v>4</v>
      </c>
      <c r="J6" s="9">
        <f t="shared" si="1"/>
        <v>4</v>
      </c>
      <c r="K6" s="9">
        <f t="shared" si="2"/>
        <v>2.2</v>
      </c>
      <c r="L6" s="9">
        <f t="shared" si="3"/>
        <v>44.00000000000001</v>
      </c>
      <c r="M6" s="9" t="s">
        <v>48</v>
      </c>
    </row>
    <row r="7" spans="1:13" ht="15">
      <c r="A7">
        <v>6</v>
      </c>
      <c r="B7" t="s">
        <v>13</v>
      </c>
      <c r="C7" t="s">
        <v>14</v>
      </c>
      <c r="D7" s="9">
        <v>1</v>
      </c>
      <c r="E7" s="9">
        <v>4</v>
      </c>
      <c r="F7" s="9">
        <v>4</v>
      </c>
      <c r="G7" s="9">
        <f t="shared" si="0"/>
        <v>4</v>
      </c>
      <c r="H7" s="9">
        <v>4</v>
      </c>
      <c r="I7" s="9">
        <v>4</v>
      </c>
      <c r="J7" s="9">
        <f t="shared" si="1"/>
        <v>4</v>
      </c>
      <c r="K7" s="9">
        <f t="shared" si="2"/>
        <v>2.2</v>
      </c>
      <c r="L7" s="9">
        <f t="shared" si="3"/>
        <v>44.00000000000001</v>
      </c>
      <c r="M7" s="9" t="s">
        <v>48</v>
      </c>
    </row>
    <row r="8" spans="1:13" ht="15">
      <c r="A8">
        <v>7</v>
      </c>
      <c r="B8" t="s">
        <v>15</v>
      </c>
      <c r="C8" t="s">
        <v>16</v>
      </c>
      <c r="D8" s="9">
        <v>1</v>
      </c>
      <c r="E8" s="9">
        <v>4</v>
      </c>
      <c r="F8" s="9">
        <v>4</v>
      </c>
      <c r="G8" s="9">
        <f t="shared" si="0"/>
        <v>4</v>
      </c>
      <c r="H8" s="9">
        <v>4</v>
      </c>
      <c r="I8" s="9">
        <v>4</v>
      </c>
      <c r="J8" s="9">
        <f t="shared" si="1"/>
        <v>4</v>
      </c>
      <c r="K8" s="9">
        <f t="shared" si="2"/>
        <v>2.2</v>
      </c>
      <c r="L8" s="9">
        <f t="shared" si="3"/>
        <v>44.00000000000001</v>
      </c>
      <c r="M8" s="9" t="s">
        <v>48</v>
      </c>
    </row>
    <row r="9" spans="1:13" ht="15">
      <c r="A9">
        <v>8</v>
      </c>
      <c r="B9" t="s">
        <v>17</v>
      </c>
      <c r="C9" t="s">
        <v>18</v>
      </c>
      <c r="D9">
        <v>1</v>
      </c>
      <c r="E9">
        <v>4</v>
      </c>
      <c r="F9">
        <v>4</v>
      </c>
      <c r="G9">
        <f t="shared" si="0"/>
        <v>4</v>
      </c>
      <c r="H9">
        <v>4</v>
      </c>
      <c r="I9">
        <v>4</v>
      </c>
      <c r="J9">
        <f t="shared" si="1"/>
        <v>4</v>
      </c>
      <c r="K9">
        <f t="shared" si="2"/>
        <v>2.2</v>
      </c>
      <c r="L9">
        <f t="shared" si="3"/>
        <v>44.00000000000001</v>
      </c>
      <c r="M9" t="s">
        <v>48</v>
      </c>
    </row>
    <row r="10" spans="1:13" ht="15">
      <c r="A10">
        <v>9</v>
      </c>
      <c r="B10" t="s">
        <v>19</v>
      </c>
      <c r="C10" t="s">
        <v>20</v>
      </c>
      <c r="D10">
        <v>1</v>
      </c>
      <c r="E10">
        <v>4</v>
      </c>
      <c r="F10">
        <v>4</v>
      </c>
      <c r="G10">
        <f t="shared" si="0"/>
        <v>4</v>
      </c>
      <c r="H10">
        <v>4</v>
      </c>
      <c r="I10">
        <v>4</v>
      </c>
      <c r="J10">
        <f t="shared" si="1"/>
        <v>4</v>
      </c>
      <c r="K10">
        <f t="shared" si="2"/>
        <v>2.2</v>
      </c>
      <c r="L10">
        <f t="shared" si="3"/>
        <v>44.00000000000001</v>
      </c>
      <c r="M10" t="s">
        <v>48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diah ratnasari</cp:lastModifiedBy>
  <dcterms:created xsi:type="dcterms:W3CDTF">2023-11-07T09:38:01Z</dcterms:created>
  <dcterms:modified xsi:type="dcterms:W3CDTF">2023-11-08T07:20:18Z</dcterms:modified>
  <cp:category/>
  <cp:version/>
  <cp:contentType/>
  <cp:contentStatus/>
</cp:coreProperties>
</file>