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10" windowWidth="14940" windowHeight="9660" activeTab="1"/>
  </bookViews>
  <sheets>
    <sheet name="Metric" sheetId="6" r:id="rId1"/>
    <sheet name="English" sheetId="7" r:id="rId2"/>
    <sheet name="Calc - M" sheetId="4" r:id="rId3"/>
    <sheet name="Calc - E" sheetId="8" r:id="rId4"/>
    <sheet name="BMI Table" sheetId="1" r:id="rId5"/>
    <sheet name="W-H Table" sheetId="5" r:id="rId6"/>
  </sheets>
  <calcPr calcId="124519"/>
</workbook>
</file>

<file path=xl/calcChain.xml><?xml version="1.0" encoding="utf-8"?>
<calcChain xmlns="http://schemas.openxmlformats.org/spreadsheetml/2006/main">
  <c r="B1" i="8"/>
  <c r="B1" i="4"/>
  <c r="B4"/>
  <c r="B9" s="1"/>
  <c r="B5"/>
  <c r="B34"/>
  <c r="C34"/>
  <c r="B35"/>
  <c r="C35"/>
  <c r="B36"/>
  <c r="C36"/>
  <c r="B37"/>
  <c r="C37"/>
  <c r="B38"/>
  <c r="C38"/>
  <c r="C1" i="7"/>
  <c r="C2"/>
  <c r="C3"/>
  <c r="B5" i="8" s="1"/>
  <c r="C4" i="7"/>
  <c r="B4" i="8" s="1"/>
  <c r="B6" i="7"/>
  <c r="B2" i="8" s="1"/>
  <c r="B7" s="1"/>
  <c r="A13" i="7"/>
  <c r="C1" i="6"/>
  <c r="C2"/>
  <c r="C3"/>
  <c r="C4"/>
  <c r="B6"/>
  <c r="B2" i="4" s="1"/>
  <c r="B7" s="1"/>
  <c r="A13" i="6"/>
  <c r="C13"/>
  <c r="D13"/>
  <c r="B8" i="4" l="1"/>
  <c r="C12"/>
  <c r="C13"/>
  <c r="C14"/>
  <c r="C19"/>
  <c r="C20"/>
  <c r="C22" s="1"/>
  <c r="C23" s="1"/>
  <c r="C21"/>
  <c r="C26"/>
  <c r="C27"/>
  <c r="C28"/>
  <c r="C8"/>
  <c r="B12"/>
  <c r="B13"/>
  <c r="B14"/>
  <c r="B19"/>
  <c r="B20"/>
  <c r="B21"/>
  <c r="B26"/>
  <c r="B27"/>
  <c r="B28"/>
  <c r="B8" i="8"/>
  <c r="C12"/>
  <c r="C13"/>
  <c r="C14"/>
  <c r="C19"/>
  <c r="C20"/>
  <c r="C22" s="1"/>
  <c r="C21"/>
  <c r="C26"/>
  <c r="C29" s="1"/>
  <c r="C27"/>
  <c r="C28"/>
  <c r="C8"/>
  <c r="B12"/>
  <c r="B13"/>
  <c r="B14"/>
  <c r="B19"/>
  <c r="B20"/>
  <c r="B21"/>
  <c r="B26"/>
  <c r="B27"/>
  <c r="B28"/>
  <c r="C34"/>
  <c r="C35"/>
  <c r="C36"/>
  <c r="B34"/>
  <c r="B35"/>
  <c r="B36"/>
  <c r="C15" i="4"/>
  <c r="C16" s="1"/>
  <c r="B10" i="6"/>
  <c r="B9" i="8"/>
  <c r="B22"/>
  <c r="B23" s="1"/>
  <c r="B37" l="1"/>
  <c r="B38" s="1"/>
  <c r="C37"/>
  <c r="B29"/>
  <c r="B30" s="1"/>
  <c r="B29" i="4"/>
  <c r="B15"/>
  <c r="C29"/>
  <c r="C30" s="1"/>
  <c r="C10" i="6"/>
  <c r="B16" i="4"/>
  <c r="D10" i="6" s="1"/>
  <c r="E10" s="1"/>
  <c r="C13" i="7"/>
  <c r="C38" i="8"/>
  <c r="D13" i="7" s="1"/>
  <c r="C23" i="8"/>
  <c r="D12" i="7" s="1"/>
  <c r="C12"/>
  <c r="B7" i="6"/>
  <c r="C30" i="8"/>
  <c r="D11" i="7" s="1"/>
  <c r="E11" s="1"/>
  <c r="C11"/>
  <c r="B30" i="4"/>
  <c r="D11" i="6" s="1"/>
  <c r="E11" s="1"/>
  <c r="C11"/>
  <c r="C15" i="8"/>
  <c r="B15"/>
  <c r="B16" s="1"/>
  <c r="B10" i="7"/>
  <c r="B7"/>
  <c r="B22" i="4"/>
  <c r="C12" i="6" l="1"/>
  <c r="B23" i="4"/>
  <c r="D12" i="6" s="1"/>
  <c r="C16" i="8"/>
  <c r="D10" i="7" s="1"/>
  <c r="E10" s="1"/>
  <c r="C10"/>
</calcChain>
</file>

<file path=xl/sharedStrings.xml><?xml version="1.0" encoding="utf-8"?>
<sst xmlns="http://schemas.openxmlformats.org/spreadsheetml/2006/main" count="126" uniqueCount="42">
  <si>
    <t>Sex</t>
  </si>
  <si>
    <t>L</t>
  </si>
  <si>
    <t>M</t>
  </si>
  <si>
    <t>S</t>
  </si>
  <si>
    <t>Age-mos</t>
  </si>
  <si>
    <t>Age (mos)</t>
  </si>
  <si>
    <t>Male</t>
  </si>
  <si>
    <t>Female</t>
  </si>
  <si>
    <t>BMI</t>
  </si>
  <si>
    <t>z-score</t>
  </si>
  <si>
    <t>Percentile</t>
  </si>
  <si>
    <t>L - BMI</t>
  </si>
  <si>
    <t>M - BMI</t>
  </si>
  <si>
    <t>S - BMI</t>
  </si>
  <si>
    <t>L - Wt</t>
  </si>
  <si>
    <t>M - Wt</t>
  </si>
  <si>
    <t>S - Wt</t>
  </si>
  <si>
    <t>Weight (kg)</t>
  </si>
  <si>
    <t>Weight</t>
  </si>
  <si>
    <t>Height (cm)</t>
  </si>
  <si>
    <t>Height</t>
  </si>
  <si>
    <t>L - Ht</t>
  </si>
  <si>
    <t>M - Ht</t>
  </si>
  <si>
    <t>S - Ht</t>
  </si>
  <si>
    <t>Wt / Ht</t>
  </si>
  <si>
    <t>Date of Birth</t>
  </si>
  <si>
    <t>Today's Date</t>
  </si>
  <si>
    <t>Sex (M/F)</t>
  </si>
  <si>
    <t>Growth Parameters</t>
  </si>
  <si>
    <t>Value</t>
  </si>
  <si>
    <t>Age</t>
  </si>
  <si>
    <t>Age (yrs+mos)</t>
  </si>
  <si>
    <t>Pounds</t>
  </si>
  <si>
    <t xml:space="preserve">Inches </t>
  </si>
  <si>
    <t>Height (in)</t>
  </si>
  <si>
    <t>Weight (lb)</t>
  </si>
  <si>
    <t>cm</t>
  </si>
  <si>
    <t>kg</t>
  </si>
  <si>
    <t>Height for Age</t>
  </si>
  <si>
    <t>BMI for Age</t>
  </si>
  <si>
    <t>Weight for Age</t>
  </si>
  <si>
    <t>F</t>
  </si>
</sst>
</file>

<file path=xl/styles.xml><?xml version="1.0" encoding="utf-8"?>
<styleSheet xmlns="http://schemas.openxmlformats.org/spreadsheetml/2006/main">
  <numFmts count="1">
    <numFmt numFmtId="174" formatCode="0.0"/>
  </numFmts>
  <fonts count="4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/>
    <xf numFmtId="1" fontId="2" fillId="0" borderId="0" xfId="0" applyNumberFormat="1" applyFont="1" applyAlignment="1">
      <alignment vertical="top" wrapText="1"/>
    </xf>
    <xf numFmtId="14" fontId="2" fillId="0" borderId="0" xfId="0" applyNumberFormat="1" applyFont="1"/>
    <xf numFmtId="174" fontId="2" fillId="0" borderId="0" xfId="0" applyNumberFormat="1" applyFont="1"/>
    <xf numFmtId="174" fontId="0" fillId="0" borderId="0" xfId="0" applyNumberFormat="1"/>
    <xf numFmtId="1" fontId="0" fillId="0" borderId="0" xfId="0" applyNumberFormat="1"/>
    <xf numFmtId="2" fontId="0" fillId="0" borderId="0" xfId="0" applyNumberFormat="1"/>
    <xf numFmtId="1" fontId="2" fillId="0" borderId="0" xfId="0" applyNumberFormat="1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1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B1" sqref="B1"/>
    </sheetView>
  </sheetViews>
  <sheetFormatPr defaultRowHeight="12.75"/>
  <cols>
    <col min="1" max="1" width="18.28515625" customWidth="1"/>
    <col min="2" max="2" width="10.28515625" customWidth="1"/>
    <col min="4" max="4" width="9.28515625" bestFit="1" customWidth="1"/>
    <col min="5" max="5" width="21.7109375" customWidth="1"/>
  </cols>
  <sheetData>
    <row r="1" spans="1:5">
      <c r="A1" t="s">
        <v>25</v>
      </c>
      <c r="B1" s="13">
        <v>35116</v>
      </c>
      <c r="C1" t="str">
        <f ca="1">IF(OR(((NOW()-B1)/365)&lt;2,((NOW()-B1)/365)&gt;20),"Invalid entry, data only applies to patients 2 to 20 years old","")</f>
        <v/>
      </c>
    </row>
    <row r="2" spans="1:5">
      <c r="A2" t="s">
        <v>27</v>
      </c>
      <c r="B2" s="14" t="s">
        <v>2</v>
      </c>
      <c r="C2" t="str">
        <f>IF(OR((B2="M"),(B2="F")),"","Invalid entry, assumed male")</f>
        <v/>
      </c>
    </row>
    <row r="3" spans="1:5">
      <c r="A3" t="s">
        <v>19</v>
      </c>
      <c r="B3" s="14">
        <v>112</v>
      </c>
      <c r="C3" s="6">
        <f>B3/2.54</f>
        <v>44.094488188976378</v>
      </c>
      <c r="D3" t="s">
        <v>33</v>
      </c>
    </row>
    <row r="4" spans="1:5">
      <c r="A4" t="s">
        <v>17</v>
      </c>
      <c r="B4" s="14">
        <v>22</v>
      </c>
      <c r="C4" s="6">
        <f>B4*2.2</f>
        <v>48.400000000000006</v>
      </c>
      <c r="D4" t="s">
        <v>32</v>
      </c>
    </row>
    <row r="5" spans="1:5">
      <c r="B5" s="11"/>
    </row>
    <row r="6" spans="1:5">
      <c r="A6" t="s">
        <v>26</v>
      </c>
      <c r="B6" s="10">
        <f ca="1">NOW()</f>
        <v>41237.653184953706</v>
      </c>
    </row>
    <row r="7" spans="1:5">
      <c r="A7" t="s">
        <v>30</v>
      </c>
      <c r="B7" t="str">
        <f ca="1">'Calc - M'!B8&amp;" years and "&amp;'Calc - M'!C8&amp;" months"</f>
        <v>16 years and 9 months</v>
      </c>
      <c r="D7" s="7"/>
    </row>
    <row r="9" spans="1:5">
      <c r="A9" t="s">
        <v>28</v>
      </c>
      <c r="B9" t="s">
        <v>29</v>
      </c>
      <c r="C9" t="s">
        <v>9</v>
      </c>
      <c r="D9" t="s">
        <v>10</v>
      </c>
    </row>
    <row r="10" spans="1:5">
      <c r="A10" t="s">
        <v>39</v>
      </c>
      <c r="B10" s="6">
        <f>'Calc - M'!B9</f>
        <v>17.538265306122447</v>
      </c>
      <c r="C10" s="8">
        <f ca="1">IF(B2="F",'Calc - M'!C15,'Calc - M'!B15)</f>
        <v>-1.6305398349979814</v>
      </c>
      <c r="D10" s="7">
        <f ca="1">IF(B2="F",'Calc - M'!C16,'Calc - M'!B16)</f>
        <v>5.1493726612101387</v>
      </c>
      <c r="E10" s="12" t="str">
        <f ca="1">IF(D10&lt;5,"Underweight",IF(D10&lt;85,"Normal Weight",IF(D10&lt;95,"At Risk for Overweight","Overweight")))</f>
        <v>Normal Weight</v>
      </c>
    </row>
    <row r="11" spans="1:5">
      <c r="A11" t="s">
        <v>38</v>
      </c>
      <c r="C11" s="8">
        <f ca="1">IF(B2="F",'Calc - M'!C29,'Calc - M'!B29)</f>
        <v>-7.2409910427645698</v>
      </c>
      <c r="D11" s="7">
        <f ca="1">IF(B2="F",'Calc - M'!C30,'Calc - M'!B30)</f>
        <v>2.2270891246102422E-11</v>
      </c>
      <c r="E11" s="12" t="str">
        <f ca="1">IF(D11&lt;5,"Short Stature",IF(D11&lt;=95,"Normal Stature","Tall Stature"))</f>
        <v>Short Stature</v>
      </c>
    </row>
    <row r="12" spans="1:5">
      <c r="A12" t="s">
        <v>40</v>
      </c>
      <c r="C12" s="8">
        <f ca="1">IF(B2="F",'Calc - M'!C22,'Calc - M'!B22)</f>
        <v>-10.740421616974428</v>
      </c>
      <c r="D12" s="7">
        <f ca="1">IF(B2="F",'Calc - M'!C23,'Calc - M'!B23)</f>
        <v>3.2871729398614013E-25</v>
      </c>
    </row>
    <row r="13" spans="1:5">
      <c r="A13" t="str">
        <f>IF(B3&gt;120,"","Weight for Height")</f>
        <v>Weight for Height</v>
      </c>
      <c r="C13" s="8">
        <f>IF(B3&gt;120,"",IF(B2="F",'Calc - M'!C37,'Calc - M'!B37))</f>
        <v>1.374511351695219</v>
      </c>
      <c r="D13" s="7">
        <f>IF(B3&gt;120,"",IF(B2="F",'Calc - M'!C38,'Calc - M'!B38))</f>
        <v>91.535850571853842</v>
      </c>
    </row>
    <row r="15" spans="1:5">
      <c r="E15" s="12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E7" sqref="E7"/>
    </sheetView>
  </sheetViews>
  <sheetFormatPr defaultRowHeight="12.75"/>
  <cols>
    <col min="1" max="1" width="18.28515625" customWidth="1"/>
    <col min="2" max="2" width="10.28515625" customWidth="1"/>
    <col min="4" max="4" width="9.28515625" bestFit="1" customWidth="1"/>
    <col min="5" max="5" width="21.85546875" customWidth="1"/>
  </cols>
  <sheetData>
    <row r="1" spans="1:5">
      <c r="A1" t="s">
        <v>25</v>
      </c>
      <c r="B1" s="13">
        <v>35116</v>
      </c>
      <c r="C1" t="str">
        <f ca="1">IF(OR(((NOW()-B1)/365)&lt;2,((NOW()-B1)/365)&gt;20),"Invalid entry, data only applies to patients 2 to 20 years old","")</f>
        <v/>
      </c>
    </row>
    <row r="2" spans="1:5">
      <c r="A2" t="s">
        <v>27</v>
      </c>
      <c r="B2" s="14" t="s">
        <v>41</v>
      </c>
      <c r="C2" t="str">
        <f>IF(OR((B2="M"),(B2="F")),"","Invalid entry, assumed male")</f>
        <v/>
      </c>
    </row>
    <row r="3" spans="1:5">
      <c r="A3" t="s">
        <v>34</v>
      </c>
      <c r="B3" s="14">
        <v>45</v>
      </c>
      <c r="C3" s="6">
        <f>B3*2.54</f>
        <v>114.3</v>
      </c>
      <c r="D3" t="s">
        <v>36</v>
      </c>
    </row>
    <row r="4" spans="1:5">
      <c r="A4" t="s">
        <v>35</v>
      </c>
      <c r="B4" s="14">
        <v>50</v>
      </c>
      <c r="C4" s="6">
        <f>B4/2.2</f>
        <v>22.727272727272727</v>
      </c>
      <c r="D4" t="s">
        <v>37</v>
      </c>
    </row>
    <row r="5" spans="1:5">
      <c r="B5" s="11"/>
    </row>
    <row r="6" spans="1:5">
      <c r="A6" t="s">
        <v>26</v>
      </c>
      <c r="B6" s="10">
        <f ca="1">NOW()</f>
        <v>41237.653184953706</v>
      </c>
    </row>
    <row r="7" spans="1:5">
      <c r="A7" t="s">
        <v>30</v>
      </c>
      <c r="B7" t="str">
        <f ca="1">'Calc - E'!B8&amp;" years and "&amp;'Calc - E'!C8&amp;" months"</f>
        <v>16 years and 9 months</v>
      </c>
      <c r="D7" s="7"/>
    </row>
    <row r="9" spans="1:5">
      <c r="A9" t="s">
        <v>28</v>
      </c>
      <c r="B9" t="s">
        <v>29</v>
      </c>
      <c r="C9" t="s">
        <v>9</v>
      </c>
      <c r="D9" t="s">
        <v>10</v>
      </c>
    </row>
    <row r="10" spans="1:5">
      <c r="A10" t="s">
        <v>39</v>
      </c>
      <c r="B10" s="6">
        <f>'Calc - E'!B9</f>
        <v>17.396218855288438</v>
      </c>
      <c r="C10" s="8">
        <f ca="1">IF(B2="F",'Calc - E'!C15,'Calc - E'!B15)</f>
        <v>-1.4581683254581181</v>
      </c>
      <c r="D10" s="7">
        <f ca="1">IF(B2="F",'Calc - E'!C16,'Calc - E'!B16)</f>
        <v>7.2397076058605681</v>
      </c>
      <c r="E10" s="12" t="str">
        <f ca="1">IF(D10&lt;5,"Underweight",IF(D10&lt;85,"Normal Weight",IF(D10&lt;95,"At Risk for Overweight","Overweight")))</f>
        <v>Normal Weight</v>
      </c>
    </row>
    <row r="11" spans="1:5">
      <c r="A11" t="s">
        <v>38</v>
      </c>
      <c r="C11" s="8">
        <f ca="1">IF(B2="F",'Calc - E'!C29,'Calc - E'!B29)</f>
        <v>-7.5209244517013039</v>
      </c>
      <c r="D11" s="7">
        <f ca="1">IF(B2="F",'Calc - E'!C30,'Calc - E'!B30)</f>
        <v>2.7195136707935007E-12</v>
      </c>
      <c r="E11" s="12" t="str">
        <f ca="1">IF(D11&lt;5,"Short Stature",IF(D11&lt;=95,"Normal Stature","Tall Stature"))</f>
        <v>Short Stature</v>
      </c>
    </row>
    <row r="12" spans="1:5">
      <c r="A12" t="s">
        <v>40</v>
      </c>
      <c r="C12" s="8">
        <f ca="1">IF(B2="F",'Calc - E'!C22,'Calc - E'!B22)</f>
        <v>-13.127576616816741</v>
      </c>
      <c r="D12" s="7">
        <f ca="1">IF(B2="F",'Calc - E'!C23,'Calc - E'!B23)</f>
        <v>1.1443196053266005E-37</v>
      </c>
    </row>
    <row r="13" spans="1:5">
      <c r="A13" t="str">
        <f>IF(B3&gt;120,"","Weight for Height")</f>
        <v>Weight for Height</v>
      </c>
      <c r="C13" s="8">
        <f>IF(C3&gt;120,"",IF(B2="F",'Calc - E'!C37,'Calc - E'!B37))</f>
        <v>1.1862369221801734</v>
      </c>
      <c r="D13" s="7">
        <f>IF(C3&gt;120,"",IF(B2="F",'Calc - E'!C38,'Calc - E'!B38))</f>
        <v>88.223562551058336</v>
      </c>
    </row>
    <row r="15" spans="1:5">
      <c r="E15" s="12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8"/>
  <sheetViews>
    <sheetView topLeftCell="A6" workbookViewId="0">
      <selection activeCell="B12" sqref="B12"/>
    </sheetView>
  </sheetViews>
  <sheetFormatPr defaultRowHeight="12.75"/>
  <cols>
    <col min="1" max="1" width="13.42578125" style="2" bestFit="1" customWidth="1"/>
    <col min="2" max="2" width="14.42578125" style="2" bestFit="1" customWidth="1"/>
    <col min="3" max="3" width="12" style="2" bestFit="1" customWidth="1"/>
  </cols>
  <sheetData>
    <row r="1" spans="1:4">
      <c r="A1" s="2" t="s">
        <v>25</v>
      </c>
      <c r="B1" s="4">
        <f>Metric!B1</f>
        <v>35116</v>
      </c>
    </row>
    <row r="2" spans="1:4">
      <c r="A2" s="2" t="s">
        <v>26</v>
      </c>
      <c r="B2" s="4">
        <f ca="1">Metric!B6</f>
        <v>41237.653184953706</v>
      </c>
    </row>
    <row r="3" spans="1:4">
      <c r="B3" s="4"/>
    </row>
    <row r="4" spans="1:4">
      <c r="A4" s="2" t="s">
        <v>17</v>
      </c>
      <c r="B4" s="2">
        <f>Metric!B4</f>
        <v>22</v>
      </c>
    </row>
    <row r="5" spans="1:4">
      <c r="A5" s="2" t="s">
        <v>19</v>
      </c>
      <c r="B5" s="2">
        <f>Metric!B3</f>
        <v>112</v>
      </c>
    </row>
    <row r="7" spans="1:4">
      <c r="A7" s="2" t="s">
        <v>5</v>
      </c>
      <c r="B7" s="5">
        <f ca="1">(B2-B1)*12/365</f>
        <v>201.25983073820404</v>
      </c>
    </row>
    <row r="8" spans="1:4">
      <c r="A8" s="2" t="s">
        <v>31</v>
      </c>
      <c r="B8" s="9">
        <f ca="1">INT('Calc - M'!B7/12)</f>
        <v>16</v>
      </c>
      <c r="C8" s="2">
        <f ca="1">INT(B7-B8*12)</f>
        <v>9</v>
      </c>
    </row>
    <row r="9" spans="1:4">
      <c r="A9" s="2" t="s">
        <v>8</v>
      </c>
      <c r="B9" s="2">
        <f>(B4*10000)/B5^2</f>
        <v>17.538265306122447</v>
      </c>
    </row>
    <row r="11" spans="1:4">
      <c r="A11" s="2" t="s">
        <v>8</v>
      </c>
      <c r="B11" s="2" t="s">
        <v>6</v>
      </c>
      <c r="C11" s="2" t="s">
        <v>7</v>
      </c>
    </row>
    <row r="12" spans="1:4">
      <c r="A12" s="2" t="s">
        <v>1</v>
      </c>
      <c r="B12" s="2">
        <f ca="1">VLOOKUP(B7,'BMI Table'!B2:E219,2,TRUE)</f>
        <v>-1.97819451</v>
      </c>
      <c r="C12" s="2">
        <f ca="1">VLOOKUP(B7,'BMI Table'!B220:E437,2,TRUE)</f>
        <v>-2.1833173619999999</v>
      </c>
    </row>
    <row r="13" spans="1:4">
      <c r="A13" s="2" t="s">
        <v>2</v>
      </c>
      <c r="B13" s="2">
        <f ca="1">VLOOKUP(B7,'BMI Table'!B2:E219,3,TRUE)</f>
        <v>21.016864330000001</v>
      </c>
      <c r="C13" s="2">
        <f ca="1">VLOOKUP(B7,'BMI Table'!B220:E437,3,TRUE)</f>
        <v>20.763550110000001</v>
      </c>
    </row>
    <row r="14" spans="1:4">
      <c r="A14" s="2" t="s">
        <v>3</v>
      </c>
      <c r="B14" s="2">
        <f ca="1">VLOOKUP(B7,'BMI Table'!B2:E219,4,TRUE)</f>
        <v>0.133427032</v>
      </c>
      <c r="C14" s="2">
        <f ca="1">VLOOKUP(B7,'BMI Table'!B220:E437,4,TRUE)</f>
        <v>0.14812261400000001</v>
      </c>
    </row>
    <row r="15" spans="1:4">
      <c r="A15" s="2" t="s">
        <v>9</v>
      </c>
      <c r="B15" s="2">
        <f ca="1">(((B9/B13)^B12) - 1)/(B12*B14)</f>
        <v>-1.6305398349979814</v>
      </c>
      <c r="C15" s="2">
        <f ca="1">(((B9/C13)^C12) - 1)/(C12*C14)</f>
        <v>-1.3780894204769434</v>
      </c>
    </row>
    <row r="16" spans="1:4">
      <c r="A16" s="2" t="s">
        <v>10</v>
      </c>
      <c r="B16" s="3">
        <f ca="1">NORMDIST(B15,0,1,TRUE)*100</f>
        <v>5.1493726612101387</v>
      </c>
      <c r="C16" s="3">
        <f ca="1">NORMDIST(C15,0,1,TRUE)*100</f>
        <v>8.4087840773147793</v>
      </c>
      <c r="D16" s="1"/>
    </row>
    <row r="18" spans="1:3">
      <c r="A18" s="2" t="s">
        <v>18</v>
      </c>
      <c r="B18" s="2" t="s">
        <v>6</v>
      </c>
      <c r="C18" s="2" t="s">
        <v>7</v>
      </c>
    </row>
    <row r="19" spans="1:3">
      <c r="A19" s="2" t="s">
        <v>1</v>
      </c>
      <c r="B19" s="2">
        <f ca="1">VLOOKUP(B7,'BMI Table'!B2:O219,5,TRUE)</f>
        <v>-0.91945748999999999</v>
      </c>
      <c r="C19" s="2">
        <f ca="1">VLOOKUP(B7,'BMI Table'!B220:O437,5,TRUE)</f>
        <v>-1.7920078909999999</v>
      </c>
    </row>
    <row r="20" spans="1:3">
      <c r="A20" s="2" t="s">
        <v>2</v>
      </c>
      <c r="B20" s="2">
        <f ca="1">VLOOKUP(B7,'BMI Table'!B2:O219,6,TRUE)</f>
        <v>63.618015370000002</v>
      </c>
      <c r="C20" s="2">
        <f ca="1">VLOOKUP(B7,'BMI Table'!B220:O437,6,TRUE)</f>
        <v>54.810441840000003</v>
      </c>
    </row>
    <row r="21" spans="1:3">
      <c r="A21" s="2" t="s">
        <v>3</v>
      </c>
      <c r="B21" s="2">
        <f ca="1">VLOOKUP(B7,'BMI Table'!B2:O219,7,TRUE)</f>
        <v>0.16755793999999999</v>
      </c>
      <c r="C21" s="2">
        <f ca="1">VLOOKUP(B7,'BMI Table'!B220:O437,7,TRUE)</f>
        <v>0.163359491</v>
      </c>
    </row>
    <row r="22" spans="1:3">
      <c r="A22" s="2" t="s">
        <v>9</v>
      </c>
      <c r="B22" s="2">
        <f ca="1">(((B4/B20)^B19) - 1)/(B19*B21)</f>
        <v>-10.740421616974428</v>
      </c>
      <c r="C22" s="2">
        <f ca="1">(((B4/C20)^C19) - 1)/(C19*C21)</f>
        <v>-14.120416557863692</v>
      </c>
    </row>
    <row r="23" spans="1:3">
      <c r="A23" s="2" t="s">
        <v>10</v>
      </c>
      <c r="B23" s="3">
        <f ca="1">NORMDIST(B22,0,1,TRUE)*100</f>
        <v>3.2871729398614013E-25</v>
      </c>
      <c r="C23" s="3">
        <f ca="1">NORMDIST(C22,0,1,TRUE)*100</f>
        <v>1.4215289597119491E-43</v>
      </c>
    </row>
    <row r="25" spans="1:3">
      <c r="A25" s="2" t="s">
        <v>20</v>
      </c>
      <c r="B25" s="2" t="s">
        <v>6</v>
      </c>
      <c r="C25" s="2" t="s">
        <v>7</v>
      </c>
    </row>
    <row r="26" spans="1:3">
      <c r="A26" s="2" t="s">
        <v>1</v>
      </c>
      <c r="B26" s="2">
        <f ca="1">VLOOKUP(B7,'BMI Table'!B2:O219,8,TRUE)</f>
        <v>1.8593372589999999</v>
      </c>
      <c r="C26" s="2">
        <f ca="1">VLOOKUP(B7,'BMI Table'!B220:O437,8,TRUE)</f>
        <v>0.98078541799999996</v>
      </c>
    </row>
    <row r="27" spans="1:3">
      <c r="A27" s="2" t="s">
        <v>2</v>
      </c>
      <c r="B27" s="2">
        <f ca="1">VLOOKUP(B7,'BMI Table'!B2:O219,9,TRUE)</f>
        <v>174.8968634</v>
      </c>
      <c r="C27" s="2">
        <f ca="1">VLOOKUP(B7,'BMI Table'!B220:O437,9,TRUE)</f>
        <v>162.82728890000001</v>
      </c>
    </row>
    <row r="28" spans="1:3">
      <c r="A28" s="2" t="s">
        <v>3</v>
      </c>
      <c r="B28" s="2">
        <f ca="1">VLOOKUP(B7,'BMI Table'!B2:O219,10,TRUE)</f>
        <v>4.1845488E-2</v>
      </c>
      <c r="C28" s="2">
        <f ca="1">VLOOKUP(B7,'BMI Table'!B220:O437,10,TRUE)</f>
        <v>3.9753741000000002E-2</v>
      </c>
    </row>
    <row r="29" spans="1:3">
      <c r="A29" s="2" t="s">
        <v>9</v>
      </c>
      <c r="B29" s="2">
        <f ca="1">(((B5/B27)^B26) - 1)/(B26*B28)</f>
        <v>-7.2409910427645698</v>
      </c>
      <c r="C29" s="2">
        <f ca="1">(((B5/C27)^C26) - 1)/(C26*C28)</f>
        <v>-7.8787407234165112</v>
      </c>
    </row>
    <row r="30" spans="1:3">
      <c r="A30" s="2" t="s">
        <v>10</v>
      </c>
      <c r="B30" s="3">
        <f ca="1">NORMDIST(B29,0,1,TRUE)*100</f>
        <v>2.2270891246102422E-11</v>
      </c>
      <c r="C30" s="3">
        <f ca="1">NORMDIST(C29,0,1,TRUE)*100</f>
        <v>1.653484459021957E-13</v>
      </c>
    </row>
    <row r="33" spans="1:3">
      <c r="A33" s="2" t="s">
        <v>24</v>
      </c>
      <c r="B33" s="2" t="s">
        <v>6</v>
      </c>
      <c r="C33" s="2" t="s">
        <v>7</v>
      </c>
    </row>
    <row r="34" spans="1:3">
      <c r="A34" s="2" t="s">
        <v>1</v>
      </c>
      <c r="B34" s="2">
        <f>VLOOKUP(B5,'W-H Table'!B2:E47,2,TRUE)</f>
        <v>-3.260482798</v>
      </c>
      <c r="C34" s="2">
        <f>VLOOKUP(B5,'W-H Table'!B48:E93,2,TRUE)</f>
        <v>-2.8716765839999998</v>
      </c>
    </row>
    <row r="35" spans="1:3">
      <c r="A35" s="2" t="s">
        <v>2</v>
      </c>
      <c r="B35" s="2">
        <f>VLOOKUP(B5,'W-H Table'!B2:E47,3,TRUE)</f>
        <v>19.111039829999999</v>
      </c>
      <c r="C35" s="2">
        <f>VLOOKUP(B5,'W-H Table'!B48:E93,3,TRUE)</f>
        <v>19.016494569999999</v>
      </c>
    </row>
    <row r="36" spans="1:3">
      <c r="A36" s="2" t="s">
        <v>3</v>
      </c>
      <c r="B36" s="2">
        <f>VLOOKUP(B5,'W-H Table'!B2:E47,4,TRUE)</f>
        <v>8.2132790999999997E-2</v>
      </c>
      <c r="C36" s="2">
        <f>VLOOKUP(B5,'W-H Table'!B48:E93,4,TRUE)</f>
        <v>9.6368447999999995E-2</v>
      </c>
    </row>
    <row r="37" spans="1:3">
      <c r="A37" s="2" t="s">
        <v>9</v>
      </c>
      <c r="B37" s="2">
        <f>(((B4/B35)^B34) - 1)/(B34*B36)</f>
        <v>1.374511351695219</v>
      </c>
      <c r="C37" s="2">
        <f>(((B4/C35)^C34) - 1)/(C34*C36)</f>
        <v>1.2357155848976604</v>
      </c>
    </row>
    <row r="38" spans="1:3">
      <c r="A38" s="2" t="s">
        <v>10</v>
      </c>
      <c r="B38" s="3">
        <f>IF(B5&gt;122,"Off Chart",NORMDIST(B37,0,1,TRUE)*100)</f>
        <v>91.535850571853842</v>
      </c>
      <c r="C38" s="3">
        <f>IF(B5&gt;122,"Off Chart",NORMDIST(C37,0,1,TRUE)*100)</f>
        <v>89.171784880358857</v>
      </c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8"/>
  <sheetViews>
    <sheetView topLeftCell="A31" workbookViewId="0">
      <selection activeCell="B38" sqref="B38"/>
    </sheetView>
  </sheetViews>
  <sheetFormatPr defaultRowHeight="12.75"/>
  <cols>
    <col min="1" max="1" width="13.42578125" style="2" bestFit="1" customWidth="1"/>
    <col min="2" max="2" width="14.42578125" style="2" bestFit="1" customWidth="1"/>
    <col min="3" max="3" width="12" style="2" bestFit="1" customWidth="1"/>
  </cols>
  <sheetData>
    <row r="1" spans="1:4">
      <c r="A1" s="2" t="s">
        <v>25</v>
      </c>
      <c r="B1" s="4">
        <f>English!B1</f>
        <v>35116</v>
      </c>
    </row>
    <row r="2" spans="1:4">
      <c r="A2" s="2" t="s">
        <v>26</v>
      </c>
      <c r="B2" s="4">
        <f ca="1">English!B6</f>
        <v>41237.653184953706</v>
      </c>
    </row>
    <row r="3" spans="1:4">
      <c r="B3" s="4"/>
    </row>
    <row r="4" spans="1:4">
      <c r="A4" s="2" t="s">
        <v>17</v>
      </c>
      <c r="B4" s="2">
        <f>English!C4</f>
        <v>22.727272727272727</v>
      </c>
    </row>
    <row r="5" spans="1:4">
      <c r="A5" s="2" t="s">
        <v>19</v>
      </c>
      <c r="B5" s="2">
        <f>English!C3</f>
        <v>114.3</v>
      </c>
    </row>
    <row r="7" spans="1:4">
      <c r="A7" s="2" t="s">
        <v>5</v>
      </c>
      <c r="B7" s="5">
        <f ca="1">(B2-B1)*12/365</f>
        <v>201.25983073820404</v>
      </c>
    </row>
    <row r="8" spans="1:4">
      <c r="A8" s="2" t="s">
        <v>31</v>
      </c>
      <c r="B8" s="9">
        <f ca="1">INT('Calc - E'!B7/12)</f>
        <v>16</v>
      </c>
      <c r="C8" s="2">
        <f ca="1">INT(B7-B8*12)</f>
        <v>9</v>
      </c>
    </row>
    <row r="9" spans="1:4">
      <c r="A9" s="2" t="s">
        <v>8</v>
      </c>
      <c r="B9" s="2">
        <f>(B4*10000)/B5^2</f>
        <v>17.396218855288438</v>
      </c>
    </row>
    <row r="11" spans="1:4">
      <c r="A11" s="2" t="s">
        <v>8</v>
      </c>
      <c r="B11" s="2" t="s">
        <v>6</v>
      </c>
      <c r="C11" s="2" t="s">
        <v>7</v>
      </c>
    </row>
    <row r="12" spans="1:4">
      <c r="A12" s="2" t="s">
        <v>1</v>
      </c>
      <c r="B12" s="2">
        <f ca="1">VLOOKUP(B7,'BMI Table'!B2:E219,2,TRUE)</f>
        <v>-1.97819451</v>
      </c>
      <c r="C12" s="2">
        <f ca="1">VLOOKUP(B7,'BMI Table'!B220:E437,2,TRUE)</f>
        <v>-2.1833173619999999</v>
      </c>
    </row>
    <row r="13" spans="1:4">
      <c r="A13" s="2" t="s">
        <v>2</v>
      </c>
      <c r="B13" s="2">
        <f ca="1">VLOOKUP(B7,'BMI Table'!B2:E219,3,TRUE)</f>
        <v>21.016864330000001</v>
      </c>
      <c r="C13" s="2">
        <f ca="1">VLOOKUP(B7,'BMI Table'!B220:E437,3,TRUE)</f>
        <v>20.763550110000001</v>
      </c>
    </row>
    <row r="14" spans="1:4">
      <c r="A14" s="2" t="s">
        <v>3</v>
      </c>
      <c r="B14" s="2">
        <f ca="1">VLOOKUP(B7,'BMI Table'!B2:E219,4,TRUE)</f>
        <v>0.133427032</v>
      </c>
      <c r="C14" s="2">
        <f ca="1">VLOOKUP(B7,'BMI Table'!B220:E437,4,TRUE)</f>
        <v>0.14812261400000001</v>
      </c>
    </row>
    <row r="15" spans="1:4">
      <c r="A15" s="2" t="s">
        <v>9</v>
      </c>
      <c r="B15" s="2">
        <f ca="1">(((B9/B13)^B12) - 1)/(B12*B14)</f>
        <v>-1.7184242026961511</v>
      </c>
      <c r="C15" s="2">
        <f ca="1">(((B9/C13)^C12) - 1)/(C12*C14)</f>
        <v>-1.4581683254581181</v>
      </c>
    </row>
    <row r="16" spans="1:4">
      <c r="A16" s="2" t="s">
        <v>10</v>
      </c>
      <c r="B16" s="3">
        <f ca="1">NORMDIST(B15,0,1,TRUE)*100</f>
        <v>4.2859634452851569</v>
      </c>
      <c r="C16" s="3">
        <f ca="1">NORMDIST(C15,0,1,TRUE)*100</f>
        <v>7.2397076058605681</v>
      </c>
      <c r="D16" s="1"/>
    </row>
    <row r="18" spans="1:3">
      <c r="A18" s="2" t="s">
        <v>18</v>
      </c>
      <c r="B18" s="2" t="s">
        <v>6</v>
      </c>
      <c r="C18" s="2" t="s">
        <v>7</v>
      </c>
    </row>
    <row r="19" spans="1:3">
      <c r="A19" s="2" t="s">
        <v>1</v>
      </c>
      <c r="B19" s="2">
        <f ca="1">VLOOKUP(B7,'BMI Table'!B2:O219,5,TRUE)</f>
        <v>-0.91945748999999999</v>
      </c>
      <c r="C19" s="2">
        <f ca="1">VLOOKUP(B7,'BMI Table'!B220:O437,5,TRUE)</f>
        <v>-1.7920078909999999</v>
      </c>
    </row>
    <row r="20" spans="1:3">
      <c r="A20" s="2" t="s">
        <v>2</v>
      </c>
      <c r="B20" s="2">
        <f ca="1">VLOOKUP(B7,'BMI Table'!B2:O219,6,TRUE)</f>
        <v>63.618015370000002</v>
      </c>
      <c r="C20" s="2">
        <f ca="1">VLOOKUP(B7,'BMI Table'!B220:O437,6,TRUE)</f>
        <v>54.810441840000003</v>
      </c>
    </row>
    <row r="21" spans="1:3">
      <c r="A21" s="2" t="s">
        <v>3</v>
      </c>
      <c r="B21" s="2">
        <f ca="1">VLOOKUP(B7,'BMI Table'!B2:O219,7,TRUE)</f>
        <v>0.16755793999999999</v>
      </c>
      <c r="C21" s="2">
        <f ca="1">VLOOKUP(B7,'BMI Table'!B220:O437,7,TRUE)</f>
        <v>0.163359491</v>
      </c>
    </row>
    <row r="22" spans="1:3">
      <c r="A22" s="2" t="s">
        <v>9</v>
      </c>
      <c r="B22" s="2">
        <f ca="1">(((B4/B20)^B19) - 1)/(B19*B21)</f>
        <v>-10.232770340621002</v>
      </c>
      <c r="C22" s="2">
        <f ca="1">(((B4/C20)^C19) - 1)/(C19*C21)</f>
        <v>-13.127576616816741</v>
      </c>
    </row>
    <row r="23" spans="1:3">
      <c r="A23" s="2" t="s">
        <v>10</v>
      </c>
      <c r="B23" s="3">
        <f ca="1">NORMDIST(B22,0,1,TRUE)*100</f>
        <v>7.0707513458911377E-23</v>
      </c>
      <c r="C23" s="3">
        <f ca="1">NORMDIST(C22,0,1,TRUE)*100</f>
        <v>1.1443196053266005E-37</v>
      </c>
    </row>
    <row r="25" spans="1:3">
      <c r="A25" s="2" t="s">
        <v>20</v>
      </c>
      <c r="B25" s="2" t="s">
        <v>6</v>
      </c>
      <c r="C25" s="2" t="s">
        <v>7</v>
      </c>
    </row>
    <row r="26" spans="1:3">
      <c r="A26" s="2" t="s">
        <v>1</v>
      </c>
      <c r="B26" s="2">
        <f ca="1">VLOOKUP(B7,'BMI Table'!B2:O219,8,TRUE)</f>
        <v>1.8593372589999999</v>
      </c>
      <c r="C26" s="2">
        <f ca="1">VLOOKUP(B7,'BMI Table'!B220:O437,8,TRUE)</f>
        <v>0.98078541799999996</v>
      </c>
    </row>
    <row r="27" spans="1:3">
      <c r="A27" s="2" t="s">
        <v>2</v>
      </c>
      <c r="B27" s="2">
        <f ca="1">VLOOKUP(B7,'BMI Table'!B2:O219,9,TRUE)</f>
        <v>174.8968634</v>
      </c>
      <c r="C27" s="2">
        <f ca="1">VLOOKUP(B7,'BMI Table'!B220:O437,9,TRUE)</f>
        <v>162.82728890000001</v>
      </c>
    </row>
    <row r="28" spans="1:3">
      <c r="A28" s="2" t="s">
        <v>3</v>
      </c>
      <c r="B28" s="2">
        <f ca="1">VLOOKUP(B7,'BMI Table'!B2:O219,10,TRUE)</f>
        <v>4.1845488E-2</v>
      </c>
      <c r="C28" s="2">
        <f ca="1">VLOOKUP(B7,'BMI Table'!B220:O437,10,TRUE)</f>
        <v>3.9753741000000002E-2</v>
      </c>
    </row>
    <row r="29" spans="1:3">
      <c r="A29" s="2" t="s">
        <v>9</v>
      </c>
      <c r="B29" s="2">
        <f ca="1">(((B5/B27)^B26) - 1)/(B26*B28)</f>
        <v>-7.0248327015021754</v>
      </c>
      <c r="C29" s="2">
        <f ca="1">(((B5/C27)^C26) - 1)/(C26*C28)</f>
        <v>-7.5209244517013039</v>
      </c>
    </row>
    <row r="30" spans="1:3">
      <c r="A30" s="2" t="s">
        <v>10</v>
      </c>
      <c r="B30" s="3">
        <f ca="1">NORMDIST(B29,0,1,TRUE)*100</f>
        <v>1.071614473138435E-10</v>
      </c>
      <c r="C30" s="3">
        <f ca="1">NORMDIST(C29,0,1,TRUE)*100</f>
        <v>2.7195136707935007E-12</v>
      </c>
    </row>
    <row r="33" spans="1:3">
      <c r="A33" s="2" t="s">
        <v>24</v>
      </c>
      <c r="B33" s="2" t="s">
        <v>6</v>
      </c>
      <c r="C33" s="2" t="s">
        <v>7</v>
      </c>
    </row>
    <row r="34" spans="1:3">
      <c r="A34" s="2" t="s">
        <v>1</v>
      </c>
      <c r="B34" s="2">
        <f>VLOOKUP(B5,'W-H Table'!B2:E47,2,TRUE)</f>
        <v>-3.5542886720000002</v>
      </c>
      <c r="C34" s="2">
        <f>VLOOKUP(B5,'W-H Table'!B48:E93,2,TRUE)</f>
        <v>-2.8519150039999999</v>
      </c>
    </row>
    <row r="35" spans="1:3">
      <c r="A35" s="2" t="s">
        <v>2</v>
      </c>
      <c r="B35" s="2">
        <f>VLOOKUP(B5,'W-H Table'!B2:E47,3,TRUE)</f>
        <v>19.78744004</v>
      </c>
      <c r="C35" s="2">
        <f>VLOOKUP(B5,'W-H Table'!B48:E93,3,TRUE)</f>
        <v>19.74231348</v>
      </c>
    </row>
    <row r="36" spans="1:3">
      <c r="A36" s="2" t="s">
        <v>3</v>
      </c>
      <c r="B36" s="2">
        <f>VLOOKUP(B5,'W-H Table'!B2:E47,4,TRUE)</f>
        <v>8.2674022999999999E-2</v>
      </c>
      <c r="C36" s="2">
        <f>VLOOKUP(B5,'W-H Table'!B48:E93,4,TRUE)</f>
        <v>9.7758210999999998E-2</v>
      </c>
    </row>
    <row r="37" spans="1:3">
      <c r="A37" s="2" t="s">
        <v>9</v>
      </c>
      <c r="B37" s="2">
        <f>(((B4/B35)^B34) - 1)/(B34*B36)</f>
        <v>1.3231418411004694</v>
      </c>
      <c r="C37" s="2">
        <f>(((B4/C35)^C34) - 1)/(C34*C36)</f>
        <v>1.1862369221801734</v>
      </c>
    </row>
    <row r="38" spans="1:3">
      <c r="A38" s="2" t="s">
        <v>10</v>
      </c>
      <c r="B38" s="3">
        <f>IF(B5&gt;122,"Off Chart",NORMDIST(B37,0,1,TRUE)*100)</f>
        <v>90.710589371750359</v>
      </c>
      <c r="C38" s="3">
        <f>IF(B5&gt;122,"Off Chart",NORMDIST(C37,0,1,TRUE)*100)</f>
        <v>88.223562551058336</v>
      </c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37"/>
  <sheetViews>
    <sheetView topLeftCell="B1" workbookViewId="0">
      <selection activeCell="C2" sqref="C2"/>
    </sheetView>
  </sheetViews>
  <sheetFormatPr defaultRowHeight="12.75"/>
  <sheetData>
    <row r="1" spans="1:11">
      <c r="A1" t="s">
        <v>0</v>
      </c>
      <c r="B1" t="s">
        <v>4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21</v>
      </c>
      <c r="J1" t="s">
        <v>22</v>
      </c>
      <c r="K1" t="s">
        <v>23</v>
      </c>
    </row>
    <row r="2" spans="1:11">
      <c r="A2">
        <v>1</v>
      </c>
      <c r="B2">
        <v>24</v>
      </c>
      <c r="C2">
        <v>-2.0111810700000001</v>
      </c>
      <c r="D2">
        <v>16.575027680000002</v>
      </c>
      <c r="E2">
        <v>8.0592465000000002E-2</v>
      </c>
      <c r="F2">
        <v>-0.20615244999999999</v>
      </c>
      <c r="G2">
        <v>12.670763300000001</v>
      </c>
      <c r="H2">
        <v>0.108125811</v>
      </c>
      <c r="I2">
        <v>0.94152396699999996</v>
      </c>
      <c r="J2">
        <v>86.452201009999996</v>
      </c>
      <c r="K2">
        <v>4.0321528000000002E-2</v>
      </c>
    </row>
    <row r="3" spans="1:11">
      <c r="A3">
        <v>1</v>
      </c>
      <c r="B3">
        <v>24.5</v>
      </c>
      <c r="C3">
        <v>-1.9823735950000001</v>
      </c>
      <c r="D3">
        <v>16.547774870000001</v>
      </c>
      <c r="E3">
        <v>8.0127429E-2</v>
      </c>
      <c r="F3">
        <v>-0.216501213</v>
      </c>
      <c r="G3">
        <v>12.74154396</v>
      </c>
      <c r="H3">
        <v>0.108166006</v>
      </c>
      <c r="I3">
        <v>1.0072080699999999</v>
      </c>
      <c r="J3">
        <v>86.861609340000001</v>
      </c>
      <c r="K3">
        <v>4.0395625999999997E-2</v>
      </c>
    </row>
    <row r="4" spans="1:11">
      <c r="A4">
        <v>1</v>
      </c>
      <c r="B4">
        <v>25.5</v>
      </c>
      <c r="C4">
        <v>-1.9241001689999999</v>
      </c>
      <c r="D4">
        <v>16.494427630000001</v>
      </c>
      <c r="E4">
        <v>7.9233994000000002E-2</v>
      </c>
      <c r="F4">
        <v>-0.239790488</v>
      </c>
      <c r="G4">
        <v>12.88102276</v>
      </c>
      <c r="H4">
        <v>0.108274706</v>
      </c>
      <c r="I4">
        <v>0.83725135100000003</v>
      </c>
      <c r="J4">
        <v>87.65247282</v>
      </c>
      <c r="K4">
        <v>4.0577525000000003E-2</v>
      </c>
    </row>
    <row r="5" spans="1:11">
      <c r="A5">
        <v>1</v>
      </c>
      <c r="B5">
        <v>26.5</v>
      </c>
      <c r="C5">
        <v>-1.8654979300000001</v>
      </c>
      <c r="D5">
        <v>16.442595520000001</v>
      </c>
      <c r="E5">
        <v>7.8389355999999993E-2</v>
      </c>
      <c r="F5">
        <v>-0.26631585299999999</v>
      </c>
      <c r="G5">
        <v>13.018423820000001</v>
      </c>
      <c r="H5">
        <v>0.108421025</v>
      </c>
      <c r="I5">
        <v>0.68149297499999995</v>
      </c>
      <c r="J5">
        <v>88.423264340000003</v>
      </c>
      <c r="K5">
        <v>4.0723122E-2</v>
      </c>
    </row>
    <row r="6" spans="1:11">
      <c r="A6">
        <v>1</v>
      </c>
      <c r="B6">
        <v>27.5</v>
      </c>
      <c r="C6">
        <v>-1.807261899</v>
      </c>
      <c r="D6">
        <v>16.392243400000002</v>
      </c>
      <c r="E6">
        <v>7.7593500999999995E-2</v>
      </c>
      <c r="F6">
        <v>-0.29575496899999998</v>
      </c>
      <c r="G6">
        <v>13.1544966</v>
      </c>
      <c r="H6">
        <v>0.10860477</v>
      </c>
      <c r="I6">
        <v>0.53877965400000005</v>
      </c>
      <c r="J6">
        <v>89.17549228</v>
      </c>
      <c r="K6">
        <v>4.0833194000000003E-2</v>
      </c>
    </row>
    <row r="7" spans="1:11">
      <c r="A7">
        <v>1</v>
      </c>
      <c r="B7">
        <v>28.5</v>
      </c>
      <c r="C7">
        <v>-1.7501189049999999</v>
      </c>
      <c r="D7">
        <v>16.343336539999999</v>
      </c>
      <c r="E7">
        <v>7.6846462000000004E-2</v>
      </c>
      <c r="F7">
        <v>-0.32772936800000002</v>
      </c>
      <c r="G7">
        <v>13.289896669999999</v>
      </c>
      <c r="H7">
        <v>0.10882568099999999</v>
      </c>
      <c r="I7">
        <v>0.40769715299999998</v>
      </c>
      <c r="J7">
        <v>89.910408529999998</v>
      </c>
      <c r="K7">
        <v>4.0909058999999998E-2</v>
      </c>
    </row>
    <row r="8" spans="1:11">
      <c r="A8">
        <v>1</v>
      </c>
      <c r="B8">
        <v>29.5</v>
      </c>
      <c r="C8">
        <v>-1.69481584</v>
      </c>
      <c r="D8">
        <v>16.29584097</v>
      </c>
      <c r="E8">
        <v>7.6148307999999998E-2</v>
      </c>
      <c r="F8">
        <v>-0.36181746799999998</v>
      </c>
      <c r="G8">
        <v>13.425194080000001</v>
      </c>
      <c r="H8">
        <v>0.109083424</v>
      </c>
      <c r="I8">
        <v>0.28676245299999997</v>
      </c>
      <c r="J8">
        <v>90.629077620000004</v>
      </c>
      <c r="K8">
        <v>4.0952433000000003E-2</v>
      </c>
    </row>
    <row r="9" spans="1:11">
      <c r="A9">
        <v>1</v>
      </c>
      <c r="B9">
        <v>30.5</v>
      </c>
      <c r="C9">
        <v>-1.6421067789999999</v>
      </c>
      <c r="D9">
        <v>16.249723710000001</v>
      </c>
      <c r="E9">
        <v>7.5499126E-2</v>
      </c>
      <c r="F9">
        <v>-0.39756808700000001</v>
      </c>
      <c r="G9">
        <v>13.56088113</v>
      </c>
      <c r="H9">
        <v>0.109377581</v>
      </c>
      <c r="I9">
        <v>0.174489485</v>
      </c>
      <c r="J9">
        <v>91.332423790000007</v>
      </c>
      <c r="K9">
        <v>4.0965330000000001E-2</v>
      </c>
    </row>
    <row r="10" spans="1:11">
      <c r="A10">
        <v>1</v>
      </c>
      <c r="B10">
        <v>31.5</v>
      </c>
      <c r="C10">
        <v>-1.592744414</v>
      </c>
      <c r="D10">
        <v>16.204952680000002</v>
      </c>
      <c r="E10">
        <v>7.4898993999999997E-2</v>
      </c>
      <c r="F10">
        <v>-0.434520252</v>
      </c>
      <c r="G10">
        <v>13.697378580000001</v>
      </c>
      <c r="H10">
        <v>0.10970764600000001</v>
      </c>
      <c r="I10">
        <v>6.9444520999999995E-2</v>
      </c>
      <c r="J10">
        <v>92.021271670000004</v>
      </c>
      <c r="K10">
        <v>4.0949975999999999E-2</v>
      </c>
    </row>
    <row r="11" spans="1:11">
      <c r="A11">
        <v>1</v>
      </c>
      <c r="B11">
        <v>32.5</v>
      </c>
      <c r="C11">
        <v>-1.5474423909999999</v>
      </c>
      <c r="D11">
        <v>16.16149871</v>
      </c>
      <c r="E11">
        <v>7.4347996999999999E-2</v>
      </c>
      <c r="F11">
        <v>-0.47218875599999999</v>
      </c>
      <c r="G11">
        <v>13.835046220000001</v>
      </c>
      <c r="H11">
        <v>0.110073084</v>
      </c>
      <c r="I11">
        <v>-2.9720564000000001E-2</v>
      </c>
      <c r="J11">
        <v>92.696379460000003</v>
      </c>
      <c r="K11">
        <v>4.0908737000000001E-2</v>
      </c>
    </row>
    <row r="12" spans="1:11">
      <c r="A12">
        <v>1</v>
      </c>
      <c r="B12">
        <v>33.5</v>
      </c>
      <c r="C12">
        <v>-1.506902601</v>
      </c>
      <c r="D12">
        <v>16.119332579999998</v>
      </c>
      <c r="E12">
        <v>7.3846139000000005E-2</v>
      </c>
      <c r="F12">
        <v>-0.51011662700000004</v>
      </c>
      <c r="G12">
        <v>13.974182989999999</v>
      </c>
      <c r="H12">
        <v>0.11047325400000001</v>
      </c>
      <c r="I12">
        <v>-0.124251789</v>
      </c>
      <c r="J12">
        <v>93.358465460000005</v>
      </c>
      <c r="K12">
        <v>4.0844062E-2</v>
      </c>
    </row>
    <row r="13" spans="1:11">
      <c r="A13">
        <v>1</v>
      </c>
      <c r="B13">
        <v>34.5</v>
      </c>
      <c r="C13">
        <v>-1.4717700469999999</v>
      </c>
      <c r="D13">
        <v>16.07842758</v>
      </c>
      <c r="E13">
        <v>7.3393369999999999E-2</v>
      </c>
      <c r="F13">
        <v>-0.54788557900000001</v>
      </c>
      <c r="G13">
        <v>14.1150324</v>
      </c>
      <c r="H13">
        <v>0.1109074</v>
      </c>
      <c r="I13">
        <v>-0.21528839599999999</v>
      </c>
      <c r="J13">
        <v>94.008229229999998</v>
      </c>
      <c r="K13">
        <v>4.0758430999999998E-2</v>
      </c>
    </row>
    <row r="14" spans="1:11">
      <c r="A14">
        <v>1</v>
      </c>
      <c r="B14">
        <v>35.5</v>
      </c>
      <c r="C14">
        <v>-1.4426289569999999</v>
      </c>
      <c r="D14">
        <v>16.038758959999999</v>
      </c>
      <c r="E14">
        <v>7.2989551E-2</v>
      </c>
      <c r="F14">
        <v>-0.58507010999999998</v>
      </c>
      <c r="G14">
        <v>14.25779618</v>
      </c>
      <c r="H14">
        <v>0.111374787</v>
      </c>
      <c r="I14">
        <v>-0.30385434</v>
      </c>
      <c r="J14">
        <v>94.646369809999996</v>
      </c>
      <c r="K14">
        <v>4.0654311999999998E-2</v>
      </c>
    </row>
    <row r="15" spans="1:11">
      <c r="A15">
        <v>1</v>
      </c>
      <c r="B15">
        <v>36.5</v>
      </c>
      <c r="C15">
        <v>-1.419991255</v>
      </c>
      <c r="D15">
        <v>16.000304010000001</v>
      </c>
      <c r="E15">
        <v>7.2634431999999999E-2</v>
      </c>
      <c r="F15">
        <v>-0.62131972599999996</v>
      </c>
      <c r="G15">
        <v>14.40262749</v>
      </c>
      <c r="H15">
        <v>0.11187451399999999</v>
      </c>
      <c r="I15">
        <v>-0.39091836899999999</v>
      </c>
      <c r="J15">
        <v>95.273591060000001</v>
      </c>
      <c r="K15">
        <v>4.053412E-2</v>
      </c>
    </row>
    <row r="16" spans="1:11">
      <c r="A16">
        <v>1</v>
      </c>
      <c r="B16">
        <v>37.5</v>
      </c>
      <c r="C16">
        <v>-1.4042776189999999</v>
      </c>
      <c r="D16">
        <v>15.963042769999999</v>
      </c>
      <c r="E16">
        <v>7.2327648999999994E-2</v>
      </c>
      <c r="F16">
        <v>-0.65629598600000005</v>
      </c>
      <c r="G16">
        <v>14.54964614</v>
      </c>
      <c r="H16">
        <v>0.112405687</v>
      </c>
      <c r="I16">
        <v>-0.254801167</v>
      </c>
      <c r="J16">
        <v>95.914749290000003</v>
      </c>
      <c r="K16">
        <v>4.0572876000000001E-2</v>
      </c>
    </row>
    <row r="17" spans="1:11">
      <c r="A17">
        <v>1</v>
      </c>
      <c r="B17">
        <v>38.5</v>
      </c>
      <c r="C17">
        <v>-1.3958631699999999</v>
      </c>
      <c r="D17">
        <v>15.926954179999999</v>
      </c>
      <c r="E17">
        <v>7.2068640000000003E-2</v>
      </c>
      <c r="F17">
        <v>-0.68973502900000005</v>
      </c>
      <c r="G17">
        <v>14.69893326</v>
      </c>
      <c r="H17">
        <v>0.112967254</v>
      </c>
      <c r="I17">
        <v>-0.12565453500000001</v>
      </c>
      <c r="J17">
        <v>96.547343280000007</v>
      </c>
      <c r="K17">
        <v>4.0616909999999999E-2</v>
      </c>
    </row>
    <row r="18" spans="1:11">
      <c r="A18">
        <v>1</v>
      </c>
      <c r="B18">
        <v>39.5</v>
      </c>
      <c r="C18">
        <v>-1.394935252</v>
      </c>
      <c r="D18">
        <v>15.892025820000001</v>
      </c>
      <c r="E18">
        <v>7.1856804999999996E-2</v>
      </c>
      <c r="F18">
        <v>-0.72141038800000001</v>
      </c>
      <c r="G18">
        <v>14.850541509999999</v>
      </c>
      <c r="H18">
        <v>0.11355811</v>
      </c>
      <c r="I18">
        <v>-3.1673500000000002E-3</v>
      </c>
      <c r="J18">
        <v>97.171913090000004</v>
      </c>
      <c r="K18">
        <v>4.0666413999999998E-2</v>
      </c>
    </row>
    <row r="19" spans="1:11">
      <c r="A19">
        <v>1</v>
      </c>
      <c r="B19">
        <v>40.5</v>
      </c>
      <c r="C19">
        <v>-1.4016715959999999</v>
      </c>
      <c r="D19">
        <v>15.858240929999999</v>
      </c>
      <c r="E19">
        <v>7.1691277999999997E-2</v>
      </c>
      <c r="F19">
        <v>-0.75117522299999995</v>
      </c>
      <c r="G19">
        <v>15.00449143</v>
      </c>
      <c r="H19">
        <v>0.114176956</v>
      </c>
      <c r="I19">
        <v>0.11291221</v>
      </c>
      <c r="J19">
        <v>97.788977270000004</v>
      </c>
      <c r="K19">
        <v>4.0721466999999997E-2</v>
      </c>
    </row>
    <row r="20" spans="1:11">
      <c r="A20">
        <v>1</v>
      </c>
      <c r="B20">
        <v>41.5</v>
      </c>
      <c r="C20">
        <v>-1.416100312</v>
      </c>
      <c r="D20">
        <v>15.82558822</v>
      </c>
      <c r="E20">
        <v>7.1571093000000002E-2</v>
      </c>
      <c r="F20">
        <v>-0.77890427900000003</v>
      </c>
      <c r="G20">
        <v>15.16078454</v>
      </c>
      <c r="H20">
        <v>0.114822482</v>
      </c>
      <c r="I20">
        <v>0.222754969</v>
      </c>
      <c r="J20">
        <v>98.399028299999998</v>
      </c>
      <c r="K20">
        <v>4.0782045000000003E-2</v>
      </c>
    </row>
    <row r="21" spans="1:11">
      <c r="A21">
        <v>1</v>
      </c>
      <c r="B21">
        <v>42.5</v>
      </c>
      <c r="C21">
        <v>-1.438164899</v>
      </c>
      <c r="D21">
        <v>15.794057280000001</v>
      </c>
      <c r="E21">
        <v>7.1495112999999999E-2</v>
      </c>
      <c r="F21">
        <v>-0.804515498</v>
      </c>
      <c r="G21">
        <v>15.319402459999999</v>
      </c>
      <c r="H21">
        <v>0.115493292</v>
      </c>
      <c r="I21">
        <v>0.32653012599999998</v>
      </c>
      <c r="J21">
        <v>99.002543380000006</v>
      </c>
      <c r="K21">
        <v>4.0848042000000001E-2</v>
      </c>
    </row>
    <row r="22" spans="1:11">
      <c r="A22">
        <v>1</v>
      </c>
      <c r="B22">
        <v>43.5</v>
      </c>
      <c r="C22">
        <v>-1.4676690320000001</v>
      </c>
      <c r="D22">
        <v>15.76364255</v>
      </c>
      <c r="E22">
        <v>7.1462105999999997E-2</v>
      </c>
      <c r="F22">
        <v>-0.82800325500000005</v>
      </c>
      <c r="G22">
        <v>15.480303129999999</v>
      </c>
      <c r="H22">
        <v>0.11618777700000001</v>
      </c>
      <c r="I22">
        <v>0.42436156000000003</v>
      </c>
      <c r="J22">
        <v>99.599976999999996</v>
      </c>
      <c r="K22">
        <v>4.0919281000000002E-2</v>
      </c>
    </row>
    <row r="23" spans="1:11">
      <c r="A23">
        <v>1</v>
      </c>
      <c r="B23">
        <v>44.5</v>
      </c>
      <c r="C23">
        <v>-1.504376347</v>
      </c>
      <c r="D23">
        <v>15.73433668</v>
      </c>
      <c r="E23">
        <v>7.1470645999999999E-2</v>
      </c>
      <c r="F23">
        <v>-0.84938037200000005</v>
      </c>
      <c r="G23">
        <v>15.64343309</v>
      </c>
      <c r="H23">
        <v>0.116904306</v>
      </c>
      <c r="I23">
        <v>0.51635310800000001</v>
      </c>
      <c r="J23">
        <v>100.19176400000001</v>
      </c>
      <c r="K23">
        <v>4.0995523999999998E-2</v>
      </c>
    </row>
    <row r="24" spans="1:11">
      <c r="A24">
        <v>1</v>
      </c>
      <c r="B24">
        <v>45.5</v>
      </c>
      <c r="C24">
        <v>-1.547942838</v>
      </c>
      <c r="D24">
        <v>15.706135659999999</v>
      </c>
      <c r="E24">
        <v>7.1519217999999996E-2</v>
      </c>
      <c r="F24">
        <v>-0.86869965000000005</v>
      </c>
      <c r="G24">
        <v>15.80872535</v>
      </c>
      <c r="H24">
        <v>0.117641148</v>
      </c>
      <c r="I24">
        <v>0.602595306</v>
      </c>
      <c r="J24">
        <v>100.77831980000001</v>
      </c>
      <c r="K24">
        <v>4.1076485000000003E-2</v>
      </c>
    </row>
    <row r="25" spans="1:11">
      <c r="A25">
        <v>1</v>
      </c>
      <c r="B25">
        <v>46.5</v>
      </c>
      <c r="C25">
        <v>-1.597896397</v>
      </c>
      <c r="D25">
        <v>15.67904062</v>
      </c>
      <c r="E25">
        <v>7.1606276999999996E-2</v>
      </c>
      <c r="F25">
        <v>-0.88603399199999999</v>
      </c>
      <c r="G25">
        <v>15.97610456</v>
      </c>
      <c r="H25">
        <v>0.11839654099999999</v>
      </c>
      <c r="I25">
        <v>0.68317076399999999</v>
      </c>
      <c r="J25">
        <v>101.3600411</v>
      </c>
      <c r="K25">
        <v>4.1161837999999999E-2</v>
      </c>
    </row>
    <row r="26" spans="1:11">
      <c r="A26">
        <v>1</v>
      </c>
      <c r="B26">
        <v>47.5</v>
      </c>
      <c r="C26">
        <v>-1.6537322830000001</v>
      </c>
      <c r="D26">
        <v>15.653051919999999</v>
      </c>
      <c r="E26">
        <v>7.1730166999999997E-2</v>
      </c>
      <c r="F26">
        <v>-0.90150787799999998</v>
      </c>
      <c r="G26">
        <v>16.14548194</v>
      </c>
      <c r="H26">
        <v>0.119168555</v>
      </c>
      <c r="I26">
        <v>0.75815840599999995</v>
      </c>
      <c r="J26">
        <v>101.9373058</v>
      </c>
      <c r="K26">
        <v>4.1251224000000003E-2</v>
      </c>
    </row>
    <row r="27" spans="1:11">
      <c r="A27">
        <v>1</v>
      </c>
      <c r="B27">
        <v>48.5</v>
      </c>
      <c r="C27">
        <v>-1.714869347</v>
      </c>
      <c r="D27">
        <v>15.62817269</v>
      </c>
      <c r="E27">
        <v>7.1889214000000007E-2</v>
      </c>
      <c r="F27">
        <v>-0.91524158899999997</v>
      </c>
      <c r="G27">
        <v>16.31676727</v>
      </c>
      <c r="H27">
        <v>0.11995532</v>
      </c>
      <c r="I27">
        <v>0.82763673599999998</v>
      </c>
      <c r="J27">
        <v>102.5104735</v>
      </c>
      <c r="K27">
        <v>4.1344257000000002E-2</v>
      </c>
    </row>
    <row r="28" spans="1:11">
      <c r="A28">
        <v>1</v>
      </c>
      <c r="B28">
        <v>49.5</v>
      </c>
      <c r="C28">
        <v>-1.780673181</v>
      </c>
      <c r="D28">
        <v>15.604407999999999</v>
      </c>
      <c r="E28">
        <v>7.2081737000000007E-2</v>
      </c>
      <c r="F28">
        <v>-0.92737777200000004</v>
      </c>
      <c r="G28">
        <v>16.489864600000001</v>
      </c>
      <c r="H28">
        <v>0.120754916</v>
      </c>
      <c r="I28">
        <v>0.89168630599999998</v>
      </c>
      <c r="J28">
        <v>103.07988520000001</v>
      </c>
      <c r="K28">
        <v>4.1440534000000001E-2</v>
      </c>
    </row>
    <row r="29" spans="1:11">
      <c r="A29">
        <v>1</v>
      </c>
      <c r="B29">
        <v>50.5</v>
      </c>
      <c r="C29">
        <v>-1.8504684730000001</v>
      </c>
      <c r="D29">
        <v>15.58176458</v>
      </c>
      <c r="E29">
        <v>7.2306080999999994E-2</v>
      </c>
      <c r="F29">
        <v>-0.93806981899999997</v>
      </c>
      <c r="G29">
        <v>16.664675290000002</v>
      </c>
      <c r="H29">
        <v>0.12156542100000001</v>
      </c>
      <c r="I29">
        <v>0.95039152999999998</v>
      </c>
      <c r="J29">
        <v>103.645864</v>
      </c>
      <c r="K29">
        <v>4.1539634999999998E-2</v>
      </c>
    </row>
    <row r="30" spans="1:11">
      <c r="A30">
        <v>1</v>
      </c>
      <c r="B30">
        <v>51.5</v>
      </c>
      <c r="C30">
        <v>-1.9235518650000001</v>
      </c>
      <c r="D30">
        <v>15.56025067</v>
      </c>
      <c r="E30">
        <v>7.2560636999999997E-2</v>
      </c>
      <c r="F30">
        <v>-0.94747793999999996</v>
      </c>
      <c r="G30">
        <v>16.84109948</v>
      </c>
      <c r="H30">
        <v>0.122384927</v>
      </c>
      <c r="I30">
        <v>1.0038300060000001</v>
      </c>
      <c r="J30">
        <v>104.208713</v>
      </c>
      <c r="K30">
        <v>4.1641136000000002E-2</v>
      </c>
    </row>
    <row r="31" spans="1:11">
      <c r="A31">
        <v>1</v>
      </c>
      <c r="B31">
        <v>52.5</v>
      </c>
      <c r="C31">
        <v>-1.999220429</v>
      </c>
      <c r="D31">
        <v>15.539874599999999</v>
      </c>
      <c r="E31">
        <v>7.2843840000000007E-2</v>
      </c>
      <c r="F31">
        <v>-0.955765694</v>
      </c>
      <c r="G31">
        <v>17.01903746</v>
      </c>
      <c r="H31">
        <v>0.123211562</v>
      </c>
      <c r="I31">
        <v>1.0521356900000001</v>
      </c>
      <c r="J31">
        <v>104.7687256</v>
      </c>
      <c r="K31">
        <v>4.1744601999999999E-2</v>
      </c>
    </row>
    <row r="32" spans="1:11">
      <c r="A32">
        <v>1</v>
      </c>
      <c r="B32">
        <v>53.5</v>
      </c>
      <c r="C32">
        <v>-2.0767071779999999</v>
      </c>
      <c r="D32">
        <v>15.520649929999999</v>
      </c>
      <c r="E32">
        <v>7.3154324000000007E-2</v>
      </c>
      <c r="F32">
        <v>-0.963096972</v>
      </c>
      <c r="G32">
        <v>17.198390799999999</v>
      </c>
      <c r="H32">
        <v>0.124043503</v>
      </c>
      <c r="I32">
        <v>1.0953668999999999</v>
      </c>
      <c r="J32">
        <v>105.3261638</v>
      </c>
      <c r="K32">
        <v>4.1849606999999997E-2</v>
      </c>
    </row>
    <row r="33" spans="1:11">
      <c r="A33">
        <v>1</v>
      </c>
      <c r="B33">
        <v>54.5</v>
      </c>
      <c r="C33">
        <v>-2.1553480170000001</v>
      </c>
      <c r="D33">
        <v>15.50258427</v>
      </c>
      <c r="E33">
        <v>7.3490666999999996E-2</v>
      </c>
      <c r="F33">
        <v>-0.96963343400000002</v>
      </c>
      <c r="G33">
        <v>17.379063410000001</v>
      </c>
      <c r="H33">
        <v>0.12487899199999999</v>
      </c>
      <c r="I33">
        <v>1.133652119</v>
      </c>
      <c r="J33">
        <v>105.8812823</v>
      </c>
      <c r="K33">
        <v>4.1955723E-2</v>
      </c>
    </row>
    <row r="34" spans="1:11">
      <c r="A34">
        <v>1</v>
      </c>
      <c r="B34">
        <v>55.5</v>
      </c>
      <c r="C34">
        <v>-2.2344385519999999</v>
      </c>
      <c r="D34">
        <v>15.485689730000001</v>
      </c>
      <c r="E34">
        <v>7.3851671999999993E-2</v>
      </c>
      <c r="F34">
        <v>-0.97553235500000002</v>
      </c>
      <c r="G34">
        <v>17.560962450000002</v>
      </c>
      <c r="H34">
        <v>0.12571634800000001</v>
      </c>
      <c r="I34">
        <v>1.167104213</v>
      </c>
      <c r="J34">
        <v>106.43431459999999</v>
      </c>
      <c r="K34">
        <v>4.2062532E-2</v>
      </c>
    </row>
    <row r="35" spans="1:11">
      <c r="A35">
        <v>1</v>
      </c>
      <c r="B35">
        <v>56.5</v>
      </c>
      <c r="C35">
        <v>-2.3133217230000001</v>
      </c>
      <c r="D35">
        <v>15.469977180000001</v>
      </c>
      <c r="E35">
        <v>7.4236234999999998E-2</v>
      </c>
      <c r="F35">
        <v>-0.98093791500000005</v>
      </c>
      <c r="G35">
        <v>17.74400082</v>
      </c>
      <c r="H35">
        <v>0.12655402199999999</v>
      </c>
      <c r="I35">
        <v>1.1958453529999999</v>
      </c>
      <c r="J35">
        <v>106.98547689999999</v>
      </c>
      <c r="K35">
        <v>4.2169628000000001E-2</v>
      </c>
    </row>
    <row r="36" spans="1:11">
      <c r="A36">
        <v>1</v>
      </c>
      <c r="B36">
        <v>57.5</v>
      </c>
      <c r="C36">
        <v>-2.3913812729999999</v>
      </c>
      <c r="D36">
        <v>15.45545692</v>
      </c>
      <c r="E36">
        <v>7.4643373999999998E-2</v>
      </c>
      <c r="F36">
        <v>-0.98600651800000005</v>
      </c>
      <c r="G36">
        <v>17.928091210000002</v>
      </c>
      <c r="H36">
        <v>0.12739045299999999</v>
      </c>
      <c r="I36">
        <v>1.220004233</v>
      </c>
      <c r="J36">
        <v>107.53496800000001</v>
      </c>
      <c r="K36">
        <v>4.2276619000000001E-2</v>
      </c>
    </row>
    <row r="37" spans="1:11">
      <c r="A37">
        <v>1</v>
      </c>
      <c r="B37">
        <v>58.5</v>
      </c>
      <c r="C37">
        <v>-2.4680324910000002</v>
      </c>
      <c r="D37">
        <v>15.44213961</v>
      </c>
      <c r="E37">
        <v>7.5072264E-2</v>
      </c>
      <c r="F37">
        <v>-0.99086693999999997</v>
      </c>
      <c r="G37">
        <v>18.113156249999999</v>
      </c>
      <c r="H37">
        <v>0.12822429399999999</v>
      </c>
      <c r="I37">
        <v>1.2397158559999999</v>
      </c>
      <c r="J37">
        <v>108.0829695</v>
      </c>
      <c r="K37">
        <v>4.2383128999999999E-2</v>
      </c>
    </row>
    <row r="38" spans="1:11">
      <c r="A38">
        <v>1</v>
      </c>
      <c r="B38">
        <v>59.5</v>
      </c>
      <c r="C38">
        <v>-2.5427815410000001</v>
      </c>
      <c r="D38">
        <v>15.430032069999999</v>
      </c>
      <c r="E38">
        <v>7.5522104000000007E-2</v>
      </c>
      <c r="F38">
        <v>-0.99564440200000004</v>
      </c>
      <c r="G38">
        <v>18.299122860000001</v>
      </c>
      <c r="H38">
        <v>0.129054277</v>
      </c>
      <c r="I38">
        <v>1.255121285</v>
      </c>
      <c r="J38">
        <v>108.6296457</v>
      </c>
      <c r="K38">
        <v>4.2488803999999998E-2</v>
      </c>
    </row>
    <row r="39" spans="1:11">
      <c r="A39">
        <v>1</v>
      </c>
      <c r="B39">
        <v>60.5</v>
      </c>
      <c r="C39">
        <v>-2.6151659500000002</v>
      </c>
      <c r="D39">
        <v>15.41914163</v>
      </c>
      <c r="E39">
        <v>7.5992249999999997E-2</v>
      </c>
      <c r="F39">
        <v>-1.0004538860000001</v>
      </c>
      <c r="G39">
        <v>18.485924130000001</v>
      </c>
      <c r="H39">
        <v>0.129879257</v>
      </c>
      <c r="I39">
        <v>1.2663673980000001</v>
      </c>
      <c r="J39">
        <v>109.1751441</v>
      </c>
      <c r="K39">
        <v>4.2593311000000002E-2</v>
      </c>
    </row>
    <row r="40" spans="1:11">
      <c r="A40">
        <v>1</v>
      </c>
      <c r="B40">
        <v>61.5</v>
      </c>
      <c r="C40">
        <v>-2.6847895159999999</v>
      </c>
      <c r="D40">
        <v>15.40947356</v>
      </c>
      <c r="E40">
        <v>7.6482127999999996E-2</v>
      </c>
      <c r="F40">
        <v>-1.0053996679999999</v>
      </c>
      <c r="G40">
        <v>18.67349965</v>
      </c>
      <c r="H40">
        <v>0.13069821200000001</v>
      </c>
      <c r="I40">
        <v>1.273606657</v>
      </c>
      <c r="J40">
        <v>109.7195954</v>
      </c>
      <c r="K40">
        <v>4.2696341999999998E-2</v>
      </c>
    </row>
    <row r="41" spans="1:11">
      <c r="A41">
        <v>1</v>
      </c>
      <c r="B41">
        <v>62.5</v>
      </c>
      <c r="C41">
        <v>-2.751316949</v>
      </c>
      <c r="D41">
        <v>15.40103139</v>
      </c>
      <c r="E41">
        <v>7.6991232000000007E-2</v>
      </c>
      <c r="F41">
        <v>-1.010575003</v>
      </c>
      <c r="G41">
        <v>18.86179576</v>
      </c>
      <c r="H41">
        <v>0.131510245</v>
      </c>
      <c r="I41">
        <v>1.276996893</v>
      </c>
      <c r="J41">
        <v>110.2631136</v>
      </c>
      <c r="K41">
        <v>4.2797614999999997E-2</v>
      </c>
    </row>
    <row r="42" spans="1:11">
      <c r="A42">
        <v>1</v>
      </c>
      <c r="B42">
        <v>63.5</v>
      </c>
      <c r="C42">
        <v>-2.8144594500000002</v>
      </c>
      <c r="D42">
        <v>15.39381785</v>
      </c>
      <c r="E42">
        <v>7.7519148999999996E-2</v>
      </c>
      <c r="F42">
        <v>-1.016061941</v>
      </c>
      <c r="G42">
        <v>19.05076579</v>
      </c>
      <c r="H42">
        <v>0.13231458600000001</v>
      </c>
      <c r="I42">
        <v>1.2767011189999999</v>
      </c>
      <c r="J42">
        <v>110.8057967</v>
      </c>
      <c r="K42">
        <v>4.2896877E-2</v>
      </c>
    </row>
    <row r="43" spans="1:11">
      <c r="A43">
        <v>1</v>
      </c>
      <c r="B43">
        <v>64.5</v>
      </c>
      <c r="C43">
        <v>-2.8740247600000002</v>
      </c>
      <c r="D43">
        <v>15.387830940000001</v>
      </c>
      <c r="E43">
        <v>7.8065389999999998E-2</v>
      </c>
      <c r="F43">
        <v>-1.0219312410000001</v>
      </c>
      <c r="G43">
        <v>19.24037019</v>
      </c>
      <c r="H43">
        <v>0.133110593</v>
      </c>
      <c r="I43">
        <v>1.272887366</v>
      </c>
      <c r="J43">
        <v>111.34772649999999</v>
      </c>
      <c r="K43">
        <v>4.2993903999999999E-2</v>
      </c>
    </row>
    <row r="44" spans="1:11">
      <c r="A44">
        <v>1</v>
      </c>
      <c r="B44">
        <v>65.5</v>
      </c>
      <c r="C44">
        <v>-2.9298404800000002</v>
      </c>
      <c r="D44">
        <v>15.383069450000001</v>
      </c>
      <c r="E44">
        <v>7.8629591999999998E-2</v>
      </c>
      <c r="F44">
        <v>-1.0282423759999999</v>
      </c>
      <c r="G44">
        <v>19.43057662</v>
      </c>
      <c r="H44">
        <v>0.13389775200000001</v>
      </c>
      <c r="I44">
        <v>1.2657285359999999</v>
      </c>
      <c r="J44">
        <v>111.88896939999999</v>
      </c>
      <c r="K44">
        <v>4.3088503E-2</v>
      </c>
    </row>
    <row r="45" spans="1:11">
      <c r="A45">
        <v>1</v>
      </c>
      <c r="B45">
        <v>66.5</v>
      </c>
      <c r="C45">
        <v>-2.9817968279999998</v>
      </c>
      <c r="D45">
        <v>15.37952958</v>
      </c>
      <c r="E45">
        <v>7.9211369000000004E-2</v>
      </c>
      <c r="F45">
        <v>-1.0350436080000001</v>
      </c>
      <c r="G45">
        <v>19.621360070000001</v>
      </c>
      <c r="H45">
        <v>0.134675673</v>
      </c>
      <c r="I45">
        <v>1.2554022810000001</v>
      </c>
      <c r="J45">
        <v>112.42957610000001</v>
      </c>
      <c r="K45">
        <v>4.3180512999999997E-2</v>
      </c>
    </row>
    <row r="46" spans="1:11">
      <c r="A46">
        <v>1</v>
      </c>
      <c r="B46">
        <v>67.5</v>
      </c>
      <c r="C46">
        <v>-3.0298313430000001</v>
      </c>
      <c r="D46">
        <v>15.37720582</v>
      </c>
      <c r="E46">
        <v>7.9810333999999997E-2</v>
      </c>
      <c r="F46">
        <v>-1.042372125</v>
      </c>
      <c r="G46">
        <v>19.8127028</v>
      </c>
      <c r="H46">
        <v>0.13544408999999999</v>
      </c>
      <c r="I46">
        <v>1.242090871</v>
      </c>
      <c r="J46">
        <v>112.9695827</v>
      </c>
      <c r="K46">
        <v>4.3269806000000001E-2</v>
      </c>
    </row>
    <row r="47" spans="1:11">
      <c r="A47">
        <v>1</v>
      </c>
      <c r="B47">
        <v>68.5</v>
      </c>
      <c r="C47">
        <v>-3.0739242240000002</v>
      </c>
      <c r="D47">
        <v>15.376091069999999</v>
      </c>
      <c r="E47">
        <v>8.0426085999999994E-2</v>
      </c>
      <c r="F47">
        <v>-1.0502542319999999</v>
      </c>
      <c r="G47">
        <v>20.004594399999998</v>
      </c>
      <c r="H47">
        <v>0.13620286000000001</v>
      </c>
      <c r="I47">
        <v>1.225981067</v>
      </c>
      <c r="J47">
        <v>113.5090108</v>
      </c>
      <c r="K47">
        <v>4.3356287E-2</v>
      </c>
    </row>
    <row r="48" spans="1:11">
      <c r="A48">
        <v>1</v>
      </c>
      <c r="B48">
        <v>69.5</v>
      </c>
      <c r="C48">
        <v>-3.1140934759999999</v>
      </c>
      <c r="D48">
        <v>15.376176770000001</v>
      </c>
      <c r="E48">
        <v>8.1058205999999994E-2</v>
      </c>
      <c r="F48">
        <v>-1.0587055949999999</v>
      </c>
      <c r="G48">
        <v>20.197031710000001</v>
      </c>
      <c r="H48">
        <v>0.13695195900000001</v>
      </c>
      <c r="I48">
        <v>1.2072639780000001</v>
      </c>
      <c r="J48">
        <v>114.04786780000001</v>
      </c>
      <c r="K48">
        <v>4.3439893E-2</v>
      </c>
    </row>
    <row r="49" spans="1:11">
      <c r="A49">
        <v>1</v>
      </c>
      <c r="B49">
        <v>70.5</v>
      </c>
      <c r="C49">
        <v>-3.15039004</v>
      </c>
      <c r="D49">
        <v>15.377453040000001</v>
      </c>
      <c r="E49">
        <v>8.1706248999999995E-2</v>
      </c>
      <c r="F49">
        <v>-1.067731529</v>
      </c>
      <c r="G49">
        <v>20.39001872</v>
      </c>
      <c r="H49">
        <v>0.13769147800000001</v>
      </c>
      <c r="I49">
        <v>1.1861402219999999</v>
      </c>
      <c r="J49">
        <v>114.5861486</v>
      </c>
      <c r="K49">
        <v>4.3520597000000001E-2</v>
      </c>
    </row>
    <row r="50" spans="1:11">
      <c r="A50">
        <v>1</v>
      </c>
      <c r="B50">
        <v>71.5</v>
      </c>
      <c r="C50">
        <v>-3.1828930180000001</v>
      </c>
      <c r="D50">
        <v>15.37990886</v>
      </c>
      <c r="E50">
        <v>8.2369740999999996E-2</v>
      </c>
      <c r="F50">
        <v>-1.077321193</v>
      </c>
      <c r="G50">
        <v>20.583568620000001</v>
      </c>
      <c r="H50">
        <v>0.138421673</v>
      </c>
      <c r="I50">
        <v>1.1627961979999999</v>
      </c>
      <c r="J50">
        <v>115.12383149999999</v>
      </c>
      <c r="K50">
        <v>4.3598406999999999E-2</v>
      </c>
    </row>
    <row r="51" spans="1:11">
      <c r="A51">
        <v>1</v>
      </c>
      <c r="B51">
        <v>72.5</v>
      </c>
      <c r="C51">
        <v>-3.21170511</v>
      </c>
      <c r="D51">
        <v>15.383532170000001</v>
      </c>
      <c r="E51">
        <v>8.3048178E-2</v>
      </c>
      <c r="F51">
        <v>-1.087471249</v>
      </c>
      <c r="G51">
        <v>20.777695649999998</v>
      </c>
      <c r="H51">
        <v>0.139142773</v>
      </c>
      <c r="I51">
        <v>1.1374428679999999</v>
      </c>
      <c r="J51">
        <v>115.66088619999999</v>
      </c>
      <c r="K51">
        <v>4.3673359000000002E-2</v>
      </c>
    </row>
    <row r="52" spans="1:11">
      <c r="A52">
        <v>1</v>
      </c>
      <c r="B52">
        <v>73.5</v>
      </c>
      <c r="C52">
        <v>-3.2369483400000001</v>
      </c>
      <c r="D52">
        <v>15.388310049999999</v>
      </c>
      <c r="E52">
        <v>8.3741020999999999E-2</v>
      </c>
      <c r="F52">
        <v>-1.0981529839999999</v>
      </c>
      <c r="G52">
        <v>20.972426309999999</v>
      </c>
      <c r="H52">
        <v>0.13985524199999999</v>
      </c>
      <c r="I52">
        <v>1.110286487</v>
      </c>
      <c r="J52">
        <v>116.1972691</v>
      </c>
      <c r="K52">
        <v>4.3745523000000001E-2</v>
      </c>
    </row>
    <row r="53" spans="1:11">
      <c r="A53">
        <v>1</v>
      </c>
      <c r="B53">
        <v>74.5</v>
      </c>
      <c r="C53">
        <v>-3.2587601099999999</v>
      </c>
      <c r="D53">
        <v>15.394228829999999</v>
      </c>
      <c r="E53">
        <v>8.4447700000000001E-2</v>
      </c>
      <c r="F53">
        <v>-1.10933408</v>
      </c>
      <c r="G53">
        <v>21.167791919999999</v>
      </c>
      <c r="H53">
        <v>0.140559605</v>
      </c>
      <c r="I53">
        <v>1.081536236</v>
      </c>
      <c r="J53">
        <v>116.73292499999999</v>
      </c>
      <c r="K53">
        <v>4.3815002999999998E-2</v>
      </c>
    </row>
    <row r="54" spans="1:11">
      <c r="A54">
        <v>1</v>
      </c>
      <c r="B54">
        <v>75.5</v>
      </c>
      <c r="C54">
        <v>-3.2772815460000002</v>
      </c>
      <c r="D54">
        <v>15.40127496</v>
      </c>
      <c r="E54">
        <v>8.5167650999999997E-2</v>
      </c>
      <c r="F54">
        <v>-1.1209740429999999</v>
      </c>
      <c r="G54">
        <v>21.36383013</v>
      </c>
      <c r="H54">
        <v>0.14125648900000001</v>
      </c>
      <c r="I54">
        <v>1.05140374</v>
      </c>
      <c r="J54">
        <v>117.2677879</v>
      </c>
      <c r="K54">
        <v>4.3881929E-2</v>
      </c>
    </row>
    <row r="55" spans="1:11">
      <c r="A55">
        <v>1</v>
      </c>
      <c r="B55">
        <v>76.5</v>
      </c>
      <c r="C55">
        <v>-3.2926837739999999</v>
      </c>
      <c r="D55">
        <v>15.409432519999999</v>
      </c>
      <c r="E55">
        <v>8.5900184000000004E-2</v>
      </c>
      <c r="F55">
        <v>-1.133024799</v>
      </c>
      <c r="G55">
        <v>21.560584670000001</v>
      </c>
      <c r="H55">
        <v>0.141946613</v>
      </c>
      <c r="I55">
        <v>1.0201024970000001</v>
      </c>
      <c r="J55">
        <v>117.80178189999999</v>
      </c>
      <c r="K55">
        <v>4.3946460999999999E-2</v>
      </c>
    </row>
    <row r="56" spans="1:11">
      <c r="A56">
        <v>1</v>
      </c>
      <c r="B56">
        <v>77.5</v>
      </c>
      <c r="C56">
        <v>-3.305124073</v>
      </c>
      <c r="D56">
        <v>15.41868691</v>
      </c>
      <c r="E56">
        <v>8.6644666999999995E-2</v>
      </c>
      <c r="F56">
        <v>-1.145431351</v>
      </c>
      <c r="G56">
        <v>21.758105059999998</v>
      </c>
      <c r="H56">
        <v>0.14263078500000001</v>
      </c>
      <c r="I56">
        <v>0.987847213</v>
      </c>
      <c r="J56">
        <v>118.3348215</v>
      </c>
      <c r="K56">
        <v>4.4008785000000002E-2</v>
      </c>
    </row>
    <row r="57" spans="1:11">
      <c r="A57">
        <v>1</v>
      </c>
      <c r="B57">
        <v>78.5</v>
      </c>
      <c r="C57">
        <v>-3.314768951</v>
      </c>
      <c r="D57">
        <v>15.42902273</v>
      </c>
      <c r="E57">
        <v>8.7400421000000006E-2</v>
      </c>
      <c r="F57">
        <v>-1.1581324989999999</v>
      </c>
      <c r="G57">
        <v>21.956446270000001</v>
      </c>
      <c r="H57">
        <v>0.14330989799999999</v>
      </c>
      <c r="I57">
        <v>0.95485304299999996</v>
      </c>
      <c r="J57">
        <v>118.86681230000001</v>
      </c>
      <c r="K57">
        <v>4.4069112000000001E-2</v>
      </c>
    </row>
    <row r="58" spans="1:11">
      <c r="A58">
        <v>1</v>
      </c>
      <c r="B58">
        <v>79.5</v>
      </c>
      <c r="C58">
        <v>-3.3217859920000001</v>
      </c>
      <c r="D58">
        <v>15.44042439</v>
      </c>
      <c r="E58">
        <v>8.8166744000000005E-2</v>
      </c>
      <c r="F58">
        <v>-1.1710616119999999</v>
      </c>
      <c r="G58">
        <v>22.155668420000001</v>
      </c>
      <c r="H58">
        <v>0.14398492399999999</v>
      </c>
      <c r="I58">
        <v>0.92133474199999998</v>
      </c>
      <c r="J58">
        <v>119.39765199999999</v>
      </c>
      <c r="K58">
        <v>4.4127674999999998E-2</v>
      </c>
    </row>
    <row r="59" spans="1:11">
      <c r="A59">
        <v>1</v>
      </c>
      <c r="B59">
        <v>80.5</v>
      </c>
      <c r="C59">
        <v>-3.3263457949999999</v>
      </c>
      <c r="D59">
        <v>15.45287581</v>
      </c>
      <c r="E59">
        <v>8.8942897000000007E-2</v>
      </c>
      <c r="F59">
        <v>-1.184141975</v>
      </c>
      <c r="G59">
        <v>22.35583862</v>
      </c>
      <c r="H59">
        <v>0.144656953</v>
      </c>
      <c r="I59">
        <v>0.88750572299999997</v>
      </c>
      <c r="J59">
        <v>119.9272309</v>
      </c>
      <c r="K59">
        <v>4.4184725000000001E-2</v>
      </c>
    </row>
    <row r="60" spans="1:11">
      <c r="A60">
        <v>1</v>
      </c>
      <c r="B60">
        <v>81.5</v>
      </c>
      <c r="C60">
        <v>-3.3286027310000001</v>
      </c>
      <c r="D60">
        <v>15.466362180000001</v>
      </c>
      <c r="E60">
        <v>8.9728202000000007E-2</v>
      </c>
      <c r="F60">
        <v>-1.1973071850000001</v>
      </c>
      <c r="G60">
        <v>22.557022679999999</v>
      </c>
      <c r="H60">
        <v>0.14532700900000001</v>
      </c>
      <c r="I60">
        <v>0.85357702999999996</v>
      </c>
      <c r="J60">
        <v>120.455433</v>
      </c>
      <c r="K60">
        <v>4.4240531999999999E-2</v>
      </c>
    </row>
    <row r="61" spans="1:11">
      <c r="A61">
        <v>1</v>
      </c>
      <c r="B61">
        <v>82.5</v>
      </c>
      <c r="C61">
        <v>-3.3287252770000002</v>
      </c>
      <c r="D61">
        <v>15.48086704</v>
      </c>
      <c r="E61">
        <v>9.0521875000000002E-2</v>
      </c>
      <c r="F61">
        <v>-1.2104750989999999</v>
      </c>
      <c r="G61">
        <v>22.75929558</v>
      </c>
      <c r="H61">
        <v>0.145996289</v>
      </c>
      <c r="I61">
        <v>0.81975623900000005</v>
      </c>
      <c r="J61">
        <v>120.9821362</v>
      </c>
      <c r="K61">
        <v>4.4295379000000003E-2</v>
      </c>
    </row>
    <row r="62" spans="1:11">
      <c r="A62">
        <v>1</v>
      </c>
      <c r="B62">
        <v>83.5</v>
      </c>
      <c r="C62">
        <v>-3.3268701799999998</v>
      </c>
      <c r="D62">
        <v>15.49637465</v>
      </c>
      <c r="E62">
        <v>9.1323161999999999E-2</v>
      </c>
      <c r="F62">
        <v>-1.223565263</v>
      </c>
      <c r="G62">
        <v>22.962734399999999</v>
      </c>
      <c r="H62">
        <v>0.14666599999999999</v>
      </c>
      <c r="I62">
        <v>0.78624629599999996</v>
      </c>
      <c r="J62">
        <v>121.5072136</v>
      </c>
      <c r="K62">
        <v>4.4349558999999997E-2</v>
      </c>
    </row>
    <row r="63" spans="1:11">
      <c r="A63">
        <v>1</v>
      </c>
      <c r="B63">
        <v>84.5</v>
      </c>
      <c r="C63">
        <v>-3.323188896</v>
      </c>
      <c r="D63">
        <v>15.51286936</v>
      </c>
      <c r="E63">
        <v>9.2131304999999997E-2</v>
      </c>
      <c r="F63">
        <v>-1.236497304</v>
      </c>
      <c r="G63">
        <v>23.16741888</v>
      </c>
      <c r="H63">
        <v>0.14733737499999999</v>
      </c>
      <c r="I63">
        <v>0.75324429199999998</v>
      </c>
      <c r="J63">
        <v>122.03053420000001</v>
      </c>
      <c r="K63">
        <v>4.4403374000000002E-2</v>
      </c>
    </row>
    <row r="64" spans="1:11">
      <c r="A64">
        <v>1</v>
      </c>
      <c r="B64">
        <v>85.5</v>
      </c>
      <c r="C64">
        <v>-3.3178270159999999</v>
      </c>
      <c r="D64">
        <v>15.53033563</v>
      </c>
      <c r="E64">
        <v>9.2945544000000005E-2</v>
      </c>
      <c r="F64">
        <v>-1.2491862929999999</v>
      </c>
      <c r="G64">
        <v>23.373433410000001</v>
      </c>
      <c r="H64">
        <v>0.14801171499999999</v>
      </c>
      <c r="I64">
        <v>0.72094022199999996</v>
      </c>
      <c r="J64">
        <v>122.55196340000001</v>
      </c>
      <c r="K64">
        <v>4.4457129999999997E-2</v>
      </c>
    </row>
    <row r="65" spans="1:11">
      <c r="A65">
        <v>1</v>
      </c>
      <c r="B65">
        <v>86.5</v>
      </c>
      <c r="C65">
        <v>-3.310923871</v>
      </c>
      <c r="D65">
        <v>15.54875807</v>
      </c>
      <c r="E65">
        <v>9.3765117999999995E-2</v>
      </c>
      <c r="F65">
        <v>-1.261555446</v>
      </c>
      <c r="G65">
        <v>23.58086145</v>
      </c>
      <c r="H65">
        <v>0.14869025599999999</v>
      </c>
      <c r="I65">
        <v>0.68951570799999995</v>
      </c>
      <c r="J65">
        <v>123.0713645</v>
      </c>
      <c r="K65">
        <v>4.4511135E-2</v>
      </c>
    </row>
    <row r="66" spans="1:11">
      <c r="A66">
        <v>1</v>
      </c>
      <c r="B66">
        <v>87.5</v>
      </c>
      <c r="C66">
        <v>-3.3026122720000002</v>
      </c>
      <c r="D66">
        <v>15.56812143</v>
      </c>
      <c r="E66">
        <v>9.4589270000000003E-2</v>
      </c>
      <c r="F66">
        <v>-1.2735236190000001</v>
      </c>
      <c r="G66">
        <v>23.789790960000001</v>
      </c>
      <c r="H66">
        <v>0.14937429699999999</v>
      </c>
      <c r="I66">
        <v>0.65914273099999998</v>
      </c>
      <c r="J66">
        <v>123.588599</v>
      </c>
      <c r="K66">
        <v>4.4565693000000003E-2</v>
      </c>
    </row>
    <row r="67" spans="1:11">
      <c r="A67">
        <v>1</v>
      </c>
      <c r="B67">
        <v>88.5</v>
      </c>
      <c r="C67">
        <v>-3.2930183610000001</v>
      </c>
      <c r="D67">
        <v>15.58841065</v>
      </c>
      <c r="E67">
        <v>9.5417246999999997E-2</v>
      </c>
      <c r="F67">
        <v>-1.2850137829999999</v>
      </c>
      <c r="G67">
        <v>24.000310639999999</v>
      </c>
      <c r="H67">
        <v>0.150065107</v>
      </c>
      <c r="I67">
        <v>0.629997853</v>
      </c>
      <c r="J67">
        <v>124.10353120000001</v>
      </c>
      <c r="K67">
        <v>4.4621104000000002E-2</v>
      </c>
    </row>
    <row r="68" spans="1:11">
      <c r="A68">
        <v>1</v>
      </c>
      <c r="B68">
        <v>89.5</v>
      </c>
      <c r="C68">
        <v>-3.2822608130000002</v>
      </c>
      <c r="D68">
        <v>15.60961101</v>
      </c>
      <c r="E68">
        <v>9.6248300999999994E-2</v>
      </c>
      <c r="F68">
        <v>-1.2959520659999999</v>
      </c>
      <c r="G68">
        <v>24.21251028</v>
      </c>
      <c r="H68">
        <v>0.15076393299999999</v>
      </c>
      <c r="I68">
        <v>0.60220398399999997</v>
      </c>
      <c r="J68">
        <v>124.6160161</v>
      </c>
      <c r="K68">
        <v>4.4677662E-2</v>
      </c>
    </row>
    <row r="69" spans="1:11">
      <c r="A69">
        <v>1</v>
      </c>
      <c r="B69">
        <v>90.5</v>
      </c>
      <c r="C69">
        <v>-3.2704546090000002</v>
      </c>
      <c r="D69">
        <v>15.631707349999999</v>
      </c>
      <c r="E69">
        <v>9.7081693999999996E-2</v>
      </c>
      <c r="F69">
        <v>-1.306268473</v>
      </c>
      <c r="G69">
        <v>24.426480430000002</v>
      </c>
      <c r="H69">
        <v>0.15147198200000001</v>
      </c>
      <c r="I69">
        <v>0.57590803800000001</v>
      </c>
      <c r="J69">
        <v>125.1259182</v>
      </c>
      <c r="K69">
        <v>4.4735645999999997E-2</v>
      </c>
    </row>
    <row r="70" spans="1:11">
      <c r="A70">
        <v>1</v>
      </c>
      <c r="B70">
        <v>91.5</v>
      </c>
      <c r="C70">
        <v>-3.2577036160000001</v>
      </c>
      <c r="D70">
        <v>15.654685629999999</v>
      </c>
      <c r="E70">
        <v>9.7916697999999996E-2</v>
      </c>
      <c r="F70">
        <v>-1.31589753</v>
      </c>
      <c r="G70">
        <v>24.642312</v>
      </c>
      <c r="H70">
        <v>0.152190413</v>
      </c>
      <c r="I70">
        <v>0.55123133999999996</v>
      </c>
      <c r="J70">
        <v>125.6331012</v>
      </c>
      <c r="K70">
        <v>4.4795321999999999E-2</v>
      </c>
    </row>
    <row r="71" spans="1:11">
      <c r="A71">
        <v>1</v>
      </c>
      <c r="B71">
        <v>92.5</v>
      </c>
      <c r="C71">
        <v>-3.2441082140000002</v>
      </c>
      <c r="D71">
        <v>15.67853139</v>
      </c>
      <c r="E71">
        <v>9.8752593E-2</v>
      </c>
      <c r="F71">
        <v>-1.324778843</v>
      </c>
      <c r="G71">
        <v>24.860095959999999</v>
      </c>
      <c r="H71">
        <v>0.152920322</v>
      </c>
      <c r="I71">
        <v>0.528279901</v>
      </c>
      <c r="J71">
        <v>126.1374319</v>
      </c>
      <c r="K71">
        <v>4.4856940999999997E-2</v>
      </c>
    </row>
    <row r="72" spans="1:11">
      <c r="A72">
        <v>1</v>
      </c>
      <c r="B72">
        <v>93.5</v>
      </c>
      <c r="C72">
        <v>-3.2297617129999998</v>
      </c>
      <c r="D72">
        <v>15.70323052</v>
      </c>
      <c r="E72">
        <v>9.9588675000000002E-2</v>
      </c>
      <c r="F72">
        <v>-1.3328575810000001</v>
      </c>
      <c r="G72">
        <v>25.07992303</v>
      </c>
      <c r="H72">
        <v>0.153662731</v>
      </c>
      <c r="I72">
        <v>0.50714357600000004</v>
      </c>
      <c r="J72">
        <v>126.6387804</v>
      </c>
      <c r="K72">
        <v>4.4920729999999999E-2</v>
      </c>
    </row>
    <row r="73" spans="1:11">
      <c r="A73">
        <v>1</v>
      </c>
      <c r="B73">
        <v>94.5</v>
      </c>
      <c r="C73">
        <v>-3.2147512869999999</v>
      </c>
      <c r="D73">
        <v>15.72876911</v>
      </c>
      <c r="E73">
        <v>0.10042425100000001</v>
      </c>
      <c r="F73">
        <v>-1.3400801950000001</v>
      </c>
      <c r="G73">
        <v>25.301885840000001</v>
      </c>
      <c r="H73">
        <v>0.154418635</v>
      </c>
      <c r="I73">
        <v>0.48789534400000001</v>
      </c>
      <c r="J73">
        <v>127.13702170000001</v>
      </c>
      <c r="K73">
        <v>4.4986898999999997E-2</v>
      </c>
    </row>
    <row r="74" spans="1:11">
      <c r="A74">
        <v>1</v>
      </c>
      <c r="B74">
        <v>95.5</v>
      </c>
      <c r="C74">
        <v>-3.1991581839999998</v>
      </c>
      <c r="D74">
        <v>15.755133470000001</v>
      </c>
      <c r="E74">
        <v>0.101258643</v>
      </c>
      <c r="F74">
        <v>-1.346412105</v>
      </c>
      <c r="G74">
        <v>25.526069769999999</v>
      </c>
      <c r="H74">
        <v>0.155188768</v>
      </c>
      <c r="I74">
        <v>0.47059075299999997</v>
      </c>
      <c r="J74">
        <v>127.6320362</v>
      </c>
      <c r="K74">
        <v>4.5055631999999998E-2</v>
      </c>
    </row>
    <row r="75" spans="1:11">
      <c r="A75">
        <v>1</v>
      </c>
      <c r="B75">
        <v>96.5</v>
      </c>
      <c r="C75">
        <v>-3.1830579499999998</v>
      </c>
      <c r="D75">
        <v>15.782310069999999</v>
      </c>
      <c r="E75">
        <v>0.102091189</v>
      </c>
      <c r="F75">
        <v>-1.351813296</v>
      </c>
      <c r="G75">
        <v>25.752565279999999</v>
      </c>
      <c r="H75">
        <v>0.15597391199999999</v>
      </c>
      <c r="I75">
        <v>0.45526750700000002</v>
      </c>
      <c r="J75">
        <v>128.12371039999999</v>
      </c>
      <c r="K75">
        <v>4.5127088000000003E-2</v>
      </c>
    </row>
    <row r="76" spans="1:11">
      <c r="A76">
        <v>1</v>
      </c>
      <c r="B76">
        <v>97.5</v>
      </c>
      <c r="C76">
        <v>-3.1665206640000001</v>
      </c>
      <c r="D76">
        <v>15.8102856</v>
      </c>
      <c r="E76">
        <v>0.10292124499999999</v>
      </c>
      <c r="F76">
        <v>-1.3562539689999999</v>
      </c>
      <c r="G76">
        <v>25.981459900000001</v>
      </c>
      <c r="H76">
        <v>0.156774684</v>
      </c>
      <c r="I76">
        <v>0.44194524099999999</v>
      </c>
      <c r="J76">
        <v>128.61193829999999</v>
      </c>
      <c r="K76">
        <v>4.5201399000000003E-2</v>
      </c>
    </row>
    <row r="77" spans="1:11">
      <c r="A77">
        <v>1</v>
      </c>
      <c r="B77">
        <v>98.5</v>
      </c>
      <c r="C77">
        <v>-3.1496103</v>
      </c>
      <c r="D77">
        <v>15.83904708</v>
      </c>
      <c r="E77">
        <v>0.103748189</v>
      </c>
      <c r="F77">
        <v>-1.3597108579999999</v>
      </c>
      <c r="G77">
        <v>26.212839899999999</v>
      </c>
      <c r="H77">
        <v>0.15759157900000001</v>
      </c>
      <c r="I77">
        <v>0.43062545800000002</v>
      </c>
      <c r="J77">
        <v>129.096622</v>
      </c>
      <c r="K77">
        <v>4.5278671E-2</v>
      </c>
    </row>
    <row r="78" spans="1:11">
      <c r="A78">
        <v>1</v>
      </c>
      <c r="B78">
        <v>99.5</v>
      </c>
      <c r="C78">
        <v>-3.1323896370000002</v>
      </c>
      <c r="D78">
        <v>15.86858123</v>
      </c>
      <c r="E78">
        <v>0.104571386</v>
      </c>
      <c r="F78">
        <v>-1.362167159</v>
      </c>
      <c r="G78">
        <v>26.446790270000001</v>
      </c>
      <c r="H78">
        <v>0.158424964</v>
      </c>
      <c r="I78">
        <v>0.42129164800000002</v>
      </c>
      <c r="J78">
        <v>129.57767229999999</v>
      </c>
      <c r="K78">
        <v>4.5358979000000001E-2</v>
      </c>
    </row>
    <row r="79" spans="1:11">
      <c r="A79">
        <v>1</v>
      </c>
      <c r="B79">
        <v>100.5</v>
      </c>
      <c r="C79">
        <v>-3.114911153</v>
      </c>
      <c r="D79">
        <v>15.89887562</v>
      </c>
      <c r="E79">
        <v>0.10539026899999999</v>
      </c>
      <c r="F79">
        <v>-1.363612378</v>
      </c>
      <c r="G79">
        <v>26.683394570000001</v>
      </c>
      <c r="H79">
        <v>0.15927507099999999</v>
      </c>
      <c r="I79">
        <v>0.41390958799999999</v>
      </c>
      <c r="J79">
        <v>130.0550101</v>
      </c>
      <c r="K79">
        <v>4.5442372000000002E-2</v>
      </c>
    </row>
    <row r="80" spans="1:11">
      <c r="A80">
        <v>1</v>
      </c>
      <c r="B80">
        <v>101.5</v>
      </c>
      <c r="C80">
        <v>-3.0972263990000002</v>
      </c>
      <c r="D80">
        <v>15.92991765</v>
      </c>
      <c r="E80">
        <v>0.106204258</v>
      </c>
      <c r="F80">
        <v>-1.3640421060000001</v>
      </c>
      <c r="G80">
        <v>26.922734940000002</v>
      </c>
      <c r="H80">
        <v>0.16014199500000001</v>
      </c>
      <c r="I80">
        <v>0.40842781299999997</v>
      </c>
      <c r="J80">
        <v>130.52856689999999</v>
      </c>
      <c r="K80">
        <v>4.5528869E-2</v>
      </c>
    </row>
    <row r="81" spans="1:11">
      <c r="A81">
        <v>1</v>
      </c>
      <c r="B81">
        <v>102.5</v>
      </c>
      <c r="C81">
        <v>-3.0793830789999999</v>
      </c>
      <c r="D81">
        <v>15.961694809999999</v>
      </c>
      <c r="E81">
        <v>0.107012788</v>
      </c>
      <c r="F81">
        <v>-1.3634578289999999</v>
      </c>
      <c r="G81">
        <v>27.164891990000001</v>
      </c>
      <c r="H81">
        <v>0.161025689</v>
      </c>
      <c r="I81">
        <v>0.404778262</v>
      </c>
      <c r="J81">
        <v>130.9982857</v>
      </c>
      <c r="K81">
        <v>4.5618459E-2</v>
      </c>
    </row>
    <row r="82" spans="1:11">
      <c r="A82">
        <v>1</v>
      </c>
      <c r="B82">
        <v>103.5</v>
      </c>
      <c r="C82">
        <v>-3.0614237649999998</v>
      </c>
      <c r="D82">
        <v>15.994194889999999</v>
      </c>
      <c r="E82">
        <v>0.107815327</v>
      </c>
      <c r="F82">
        <v>-1.3618656689999999</v>
      </c>
      <c r="G82">
        <v>27.409945390000001</v>
      </c>
      <c r="H82">
        <v>0.161925976</v>
      </c>
      <c r="I82">
        <v>0.40287707699999997</v>
      </c>
      <c r="J82">
        <v>131.46412179999999</v>
      </c>
      <c r="K82">
        <v>4.5711105000000002E-2</v>
      </c>
    </row>
    <row r="83" spans="1:11">
      <c r="A83">
        <v>1</v>
      </c>
      <c r="B83">
        <v>104.5</v>
      </c>
      <c r="C83">
        <v>-3.043386071</v>
      </c>
      <c r="D83">
        <v>16.027406070000001</v>
      </c>
      <c r="E83">
        <v>0.108611374</v>
      </c>
      <c r="F83">
        <v>-1.3592826099999999</v>
      </c>
      <c r="G83">
        <v>27.657969779999998</v>
      </c>
      <c r="H83">
        <v>0.162842452</v>
      </c>
      <c r="I83">
        <v>0.40262556100000002</v>
      </c>
      <c r="J83">
        <v>131.9260439</v>
      </c>
      <c r="K83">
        <v>4.5806741999999998E-2</v>
      </c>
    </row>
    <row r="84" spans="1:11">
      <c r="A84">
        <v>1</v>
      </c>
      <c r="B84">
        <v>105.5</v>
      </c>
      <c r="C84">
        <v>-3.025310003</v>
      </c>
      <c r="D84">
        <v>16.0613159</v>
      </c>
      <c r="E84">
        <v>0.109400388</v>
      </c>
      <c r="F84">
        <v>-1.355720571</v>
      </c>
      <c r="G84">
        <v>27.90904433</v>
      </c>
      <c r="H84">
        <v>0.16377471900000001</v>
      </c>
      <c r="I84">
        <v>0.40391126999999999</v>
      </c>
      <c r="J84">
        <v>132.38403479999999</v>
      </c>
      <c r="K84">
        <v>4.5905280999999999E-2</v>
      </c>
    </row>
    <row r="85" spans="1:11">
      <c r="A85">
        <v>1</v>
      </c>
      <c r="B85">
        <v>106.5</v>
      </c>
      <c r="C85">
        <v>-3.0072257370000002</v>
      </c>
      <c r="D85">
        <v>16.09591292</v>
      </c>
      <c r="E85">
        <v>0.11018191500000001</v>
      </c>
      <c r="F85">
        <v>-1.351202536</v>
      </c>
      <c r="G85">
        <v>28.16324264</v>
      </c>
      <c r="H85">
        <v>0.16472213799999999</v>
      </c>
      <c r="I85">
        <v>0.40660923199999999</v>
      </c>
      <c r="J85">
        <v>132.83809199999999</v>
      </c>
      <c r="K85">
        <v>4.6006604E-2</v>
      </c>
    </row>
    <row r="86" spans="1:11">
      <c r="A86">
        <v>1</v>
      </c>
      <c r="B86">
        <v>107.5</v>
      </c>
      <c r="C86">
        <v>-2.9891645979999999</v>
      </c>
      <c r="D86">
        <v>16.13118532</v>
      </c>
      <c r="E86">
        <v>0.110955478</v>
      </c>
      <c r="F86">
        <v>-1.3457544079999999</v>
      </c>
      <c r="G86">
        <v>28.42063744</v>
      </c>
      <c r="H86">
        <v>0.165683945</v>
      </c>
      <c r="I86">
        <v>0.410583274</v>
      </c>
      <c r="J86">
        <v>133.2882291</v>
      </c>
      <c r="K86">
        <v>4.6110573000000002E-2</v>
      </c>
    </row>
    <row r="87" spans="1:11">
      <c r="A87">
        <v>1</v>
      </c>
      <c r="B87">
        <v>108.5</v>
      </c>
      <c r="C87">
        <v>-2.9711482249999999</v>
      </c>
      <c r="D87">
        <v>16.167122339999999</v>
      </c>
      <c r="E87">
        <v>0.111720691</v>
      </c>
      <c r="F87">
        <v>-1.3394054529999999</v>
      </c>
      <c r="G87">
        <v>28.681300050000001</v>
      </c>
      <c r="H87">
        <v>0.16665924700000001</v>
      </c>
      <c r="I87">
        <v>0.41568744299999999</v>
      </c>
      <c r="J87">
        <v>133.73447590000001</v>
      </c>
      <c r="K87">
        <v>4.6217028E-2</v>
      </c>
    </row>
    <row r="88" spans="1:11">
      <c r="A88">
        <v>1</v>
      </c>
      <c r="B88">
        <v>109.5</v>
      </c>
      <c r="C88">
        <v>-2.9532080469999999</v>
      </c>
      <c r="D88">
        <v>16.203711680000001</v>
      </c>
      <c r="E88">
        <v>0.112477059</v>
      </c>
      <c r="F88">
        <v>-1.3321880930000001</v>
      </c>
      <c r="G88">
        <v>28.945300289999999</v>
      </c>
      <c r="H88">
        <v>0.16764701700000001</v>
      </c>
      <c r="I88">
        <v>0.42176751400000001</v>
      </c>
      <c r="J88">
        <v>134.17688010000001</v>
      </c>
      <c r="K88">
        <v>4.6325789999999999E-2</v>
      </c>
    </row>
    <row r="89" spans="1:11">
      <c r="A89">
        <v>1</v>
      </c>
      <c r="B89">
        <v>110.5</v>
      </c>
      <c r="C89">
        <v>-2.9353639509999998</v>
      </c>
      <c r="D89">
        <v>16.240942390000001</v>
      </c>
      <c r="E89">
        <v>0.1132242</v>
      </c>
      <c r="F89">
        <v>-1.324137479</v>
      </c>
      <c r="G89">
        <v>29.212706449999999</v>
      </c>
      <c r="H89">
        <v>0.16864610399999999</v>
      </c>
      <c r="I89">
        <v>0.428662551</v>
      </c>
      <c r="J89">
        <v>134.6155076</v>
      </c>
      <c r="K89">
        <v>4.6436661999999997E-2</v>
      </c>
    </row>
    <row r="90" spans="1:11">
      <c r="A90">
        <v>1</v>
      </c>
      <c r="B90">
        <v>111.5</v>
      </c>
      <c r="C90">
        <v>-2.9176351569999999</v>
      </c>
      <c r="D90">
        <v>16.278803459999999</v>
      </c>
      <c r="E90">
        <v>0.113961734</v>
      </c>
      <c r="F90">
        <v>-1.315291073</v>
      </c>
      <c r="G90">
        <v>29.483585269999999</v>
      </c>
      <c r="H90">
        <v>0.16965523499999999</v>
      </c>
      <c r="I90">
        <v>0.43620653100000001</v>
      </c>
      <c r="J90">
        <v>135.05044330000001</v>
      </c>
      <c r="K90">
        <v>4.6549430000000003E-2</v>
      </c>
    </row>
    <row r="91" spans="1:11">
      <c r="A91">
        <v>1</v>
      </c>
      <c r="B91">
        <v>112.5</v>
      </c>
      <c r="C91">
        <v>-2.9000398029999999</v>
      </c>
      <c r="D91">
        <v>16.317283849999999</v>
      </c>
      <c r="E91">
        <v>0.114689291</v>
      </c>
      <c r="F91">
        <v>-1.3056882400000001</v>
      </c>
      <c r="G91">
        <v>29.75800198</v>
      </c>
      <c r="H91">
        <v>0.17067302200000001</v>
      </c>
      <c r="I91">
        <v>0.44423000000000001</v>
      </c>
      <c r="J91">
        <v>135.48179250000001</v>
      </c>
      <c r="K91">
        <v>4.6663871000000003E-2</v>
      </c>
    </row>
    <row r="92" spans="1:11">
      <c r="A92">
        <v>1</v>
      </c>
      <c r="B92">
        <v>113.5</v>
      </c>
      <c r="C92">
        <v>-2.8825937960000001</v>
      </c>
      <c r="D92">
        <v>16.356372669999999</v>
      </c>
      <c r="E92">
        <v>0.115406523</v>
      </c>
      <c r="F92">
        <v>-1.295369867</v>
      </c>
      <c r="G92">
        <v>30.03602021</v>
      </c>
      <c r="H92">
        <v>0.17169797000000001</v>
      </c>
      <c r="I92">
        <v>0.45256175999999998</v>
      </c>
      <c r="J92">
        <v>135.90968129999999</v>
      </c>
      <c r="K92">
        <v>4.6779748000000003E-2</v>
      </c>
    </row>
    <row r="93" spans="1:11">
      <c r="A93">
        <v>1</v>
      </c>
      <c r="B93">
        <v>114.5</v>
      </c>
      <c r="C93">
        <v>-2.865311266</v>
      </c>
      <c r="D93">
        <v>16.39605916</v>
      </c>
      <c r="E93">
        <v>0.116113097</v>
      </c>
      <c r="F93">
        <v>-1.284374967</v>
      </c>
      <c r="G93">
        <v>30.317704169999999</v>
      </c>
      <c r="H93">
        <v>0.17272854000000001</v>
      </c>
      <c r="I93">
        <v>0.46103057800000002</v>
      </c>
      <c r="J93">
        <v>136.33425769999999</v>
      </c>
      <c r="K93">
        <v>4.6896817E-2</v>
      </c>
    </row>
    <row r="94" spans="1:11">
      <c r="A94">
        <v>1</v>
      </c>
      <c r="B94">
        <v>115.5</v>
      </c>
      <c r="C94">
        <v>-2.8482046969999999</v>
      </c>
      <c r="D94">
        <v>16.436332650000001</v>
      </c>
      <c r="E94">
        <v>0.116808702</v>
      </c>
      <c r="F94">
        <v>-1.272750864</v>
      </c>
      <c r="G94">
        <v>30.603111070000001</v>
      </c>
      <c r="H94">
        <v>0.17376296099999999</v>
      </c>
      <c r="I94">
        <v>0.46946690400000002</v>
      </c>
      <c r="J94">
        <v>136.75569229999999</v>
      </c>
      <c r="K94">
        <v>4.7014827000000002E-2</v>
      </c>
    </row>
    <row r="95" spans="1:11">
      <c r="A95">
        <v>1</v>
      </c>
      <c r="B95">
        <v>116.5</v>
      </c>
      <c r="C95">
        <v>-2.8312850520000001</v>
      </c>
      <c r="D95">
        <v>16.477182559999999</v>
      </c>
      <c r="E95">
        <v>0.11749304200000001</v>
      </c>
      <c r="F95">
        <v>-1.2605391930000001</v>
      </c>
      <c r="G95">
        <v>30.892300720000001</v>
      </c>
      <c r="H95">
        <v>0.174799493</v>
      </c>
      <c r="I95">
        <v>0.47770460799999998</v>
      </c>
      <c r="J95">
        <v>137.17417940000001</v>
      </c>
      <c r="K95">
        <v>4.7133525000000003E-2</v>
      </c>
    </row>
    <row r="96" spans="1:11">
      <c r="A96">
        <v>1</v>
      </c>
      <c r="B96">
        <v>117.5</v>
      </c>
      <c r="C96">
        <v>-2.8145618899999998</v>
      </c>
      <c r="D96">
        <v>16.518598430000001</v>
      </c>
      <c r="E96">
        <v>0.11816583999999999</v>
      </c>
      <c r="F96">
        <v>-1.247783611</v>
      </c>
      <c r="G96">
        <v>31.185329840000001</v>
      </c>
      <c r="H96">
        <v>0.17583628400000001</v>
      </c>
      <c r="I96">
        <v>0.48558272000000002</v>
      </c>
      <c r="J96">
        <v>137.5899378</v>
      </c>
      <c r="K96">
        <v>4.7252653999999998E-2</v>
      </c>
    </row>
    <row r="97" spans="1:11">
      <c r="A97">
        <v>1</v>
      </c>
      <c r="B97">
        <v>118.5</v>
      </c>
      <c r="C97">
        <v>-2.7980434700000001</v>
      </c>
      <c r="D97">
        <v>16.560569869999998</v>
      </c>
      <c r="E97">
        <v>0.11882683500000001</v>
      </c>
      <c r="F97">
        <v>-1.234527763</v>
      </c>
      <c r="G97">
        <v>31.482253149999998</v>
      </c>
      <c r="H97">
        <v>0.176871417</v>
      </c>
      <c r="I97">
        <v>0.49294718199999998</v>
      </c>
      <c r="J97">
        <v>138.0032114</v>
      </c>
      <c r="K97">
        <v>4.7371960999999997E-2</v>
      </c>
    </row>
    <row r="98" spans="1:11">
      <c r="A98">
        <v>1</v>
      </c>
      <c r="B98">
        <v>119.5</v>
      </c>
      <c r="C98">
        <v>-2.7817368560000002</v>
      </c>
      <c r="D98">
        <v>16.603086609999998</v>
      </c>
      <c r="E98">
        <v>0.119475785</v>
      </c>
      <c r="F98">
        <v>-1.2208150470000001</v>
      </c>
      <c r="G98">
        <v>31.783123289999999</v>
      </c>
      <c r="H98">
        <v>0.177902912</v>
      </c>
      <c r="I98">
        <v>0.49965261700000002</v>
      </c>
      <c r="J98">
        <v>138.4142703</v>
      </c>
      <c r="K98">
        <v>4.7491194E-2</v>
      </c>
    </row>
    <row r="99" spans="1:11">
      <c r="A99">
        <v>1</v>
      </c>
      <c r="B99">
        <v>120.5</v>
      </c>
      <c r="C99">
        <v>-2.7656480079999999</v>
      </c>
      <c r="D99">
        <v>16.646138440000001</v>
      </c>
      <c r="E99">
        <v>0.120112464</v>
      </c>
      <c r="F99">
        <v>-1.2066884069999999</v>
      </c>
      <c r="G99">
        <v>32.087990619999999</v>
      </c>
      <c r="H99">
        <v>0.17892874</v>
      </c>
      <c r="I99">
        <v>0.50556411499999998</v>
      </c>
      <c r="J99">
        <v>138.8234114</v>
      </c>
      <c r="K99">
        <v>4.7610107999999998E-2</v>
      </c>
    </row>
    <row r="100" spans="1:11">
      <c r="A100">
        <v>1</v>
      </c>
      <c r="B100">
        <v>121.5</v>
      </c>
      <c r="C100">
        <v>-2.749782197</v>
      </c>
      <c r="D100">
        <v>16.68971518</v>
      </c>
      <c r="E100">
        <v>0.120736656</v>
      </c>
      <c r="F100">
        <v>-1.1921901500000001</v>
      </c>
      <c r="G100">
        <v>32.396903129999998</v>
      </c>
      <c r="H100">
        <v>0.17994683</v>
      </c>
      <c r="I100">
        <v>0.51055904699999999</v>
      </c>
      <c r="J100">
        <v>139.2309592</v>
      </c>
      <c r="K100">
        <v>4.7728462999999999E-2</v>
      </c>
    </row>
    <row r="101" spans="1:11">
      <c r="A101">
        <v>1</v>
      </c>
      <c r="B101">
        <v>122.5</v>
      </c>
      <c r="C101">
        <v>-2.7341424430000001</v>
      </c>
      <c r="D101">
        <v>16.733806950000002</v>
      </c>
      <c r="E101">
        <v>0.121348181</v>
      </c>
      <c r="F101">
        <v>-1.1773617860000001</v>
      </c>
      <c r="G101">
        <v>32.709906199999999</v>
      </c>
      <c r="H101">
        <v>0.18095507799999999</v>
      </c>
      <c r="I101">
        <v>0.51452890299999998</v>
      </c>
      <c r="J101">
        <v>139.63726629999999</v>
      </c>
      <c r="K101">
        <v>4.7846029999999998E-2</v>
      </c>
    </row>
    <row r="102" spans="1:11">
      <c r="A102">
        <v>1</v>
      </c>
      <c r="B102">
        <v>123.5</v>
      </c>
      <c r="C102">
        <v>-2.718732873</v>
      </c>
      <c r="D102">
        <v>16.77840363</v>
      </c>
      <c r="E102">
        <v>0.121946849</v>
      </c>
      <c r="F102">
        <v>-1.1622438939999999</v>
      </c>
      <c r="G102">
        <v>33.027042440000002</v>
      </c>
      <c r="H102">
        <v>0.18195136100000001</v>
      </c>
      <c r="I102">
        <v>0.51738117699999997</v>
      </c>
      <c r="J102">
        <v>140.04271399999999</v>
      </c>
      <c r="K102">
        <v>4.7962591999999998E-2</v>
      </c>
    </row>
    <row r="103" spans="1:11">
      <c r="A103">
        <v>1</v>
      </c>
      <c r="B103">
        <v>124.5</v>
      </c>
      <c r="C103">
        <v>-2.7035555059999998</v>
      </c>
      <c r="D103">
        <v>16.823495380000001</v>
      </c>
      <c r="E103">
        <v>0.122532501</v>
      </c>
      <c r="F103">
        <v>-1.1468760069999999</v>
      </c>
      <c r="G103">
        <v>33.348351479999998</v>
      </c>
      <c r="H103">
        <v>0.18293353700000001</v>
      </c>
      <c r="I103">
        <v>0.51904128500000002</v>
      </c>
      <c r="J103">
        <v>140.44771270000001</v>
      </c>
      <c r="K103">
        <v>4.8077941999999999E-2</v>
      </c>
    </row>
    <row r="104" spans="1:11">
      <c r="A104">
        <v>1</v>
      </c>
      <c r="B104">
        <v>125.5</v>
      </c>
      <c r="C104">
        <v>-2.688611957</v>
      </c>
      <c r="D104">
        <v>16.869072379999999</v>
      </c>
      <c r="E104">
        <v>0.123104991</v>
      </c>
      <c r="F104">
        <v>-1.1312965239999999</v>
      </c>
      <c r="G104">
        <v>33.67386973</v>
      </c>
      <c r="H104">
        <v>0.18389946500000001</v>
      </c>
      <c r="I104">
        <v>0.51945452400000003</v>
      </c>
      <c r="J104">
        <v>140.85270220000001</v>
      </c>
      <c r="K104">
        <v>4.8191889000000002E-2</v>
      </c>
    </row>
    <row r="105" spans="1:11">
      <c r="A105">
        <v>1</v>
      </c>
      <c r="B105">
        <v>126.5</v>
      </c>
      <c r="C105">
        <v>-2.6739031639999999</v>
      </c>
      <c r="D105">
        <v>16.91512487</v>
      </c>
      <c r="E105">
        <v>0.123664186</v>
      </c>
      <c r="F105">
        <v>-1.1155426340000001</v>
      </c>
      <c r="G105">
        <v>34.003630170000001</v>
      </c>
      <c r="H105">
        <v>0.18484700600000001</v>
      </c>
      <c r="I105">
        <v>0.51858807200000001</v>
      </c>
      <c r="J105">
        <v>141.2581515</v>
      </c>
      <c r="K105">
        <v>4.8304259000000002E-2</v>
      </c>
    </row>
    <row r="106" spans="1:11">
      <c r="A106">
        <v>1</v>
      </c>
      <c r="B106">
        <v>127.5</v>
      </c>
      <c r="C106">
        <v>-2.6594294430000001</v>
      </c>
      <c r="D106">
        <v>16.961643169999999</v>
      </c>
      <c r="E106">
        <v>0.124209969</v>
      </c>
      <c r="F106">
        <v>-1.0996502669999999</v>
      </c>
      <c r="G106">
        <v>34.33766207</v>
      </c>
      <c r="H106">
        <v>0.185774041</v>
      </c>
      <c r="I106">
        <v>0.51643300400000003</v>
      </c>
      <c r="J106">
        <v>141.66455920000001</v>
      </c>
      <c r="K106">
        <v>4.8414893000000001E-2</v>
      </c>
    </row>
    <row r="107" spans="1:11">
      <c r="A107">
        <v>1</v>
      </c>
      <c r="B107">
        <v>128.5</v>
      </c>
      <c r="C107">
        <v>-2.6451905340000001</v>
      </c>
      <c r="D107">
        <v>17.008617659999999</v>
      </c>
      <c r="E107">
        <v>0.124742239</v>
      </c>
      <c r="F107">
        <v>-1.083654055</v>
      </c>
      <c r="G107">
        <v>34.675990759999998</v>
      </c>
      <c r="H107">
        <v>0.18667847000000001</v>
      </c>
      <c r="I107">
        <v>0.51300631200000002</v>
      </c>
      <c r="J107">
        <v>142.072452</v>
      </c>
      <c r="K107">
        <v>4.8523648000000003E-2</v>
      </c>
    </row>
    <row r="108" spans="1:11">
      <c r="A108">
        <v>1</v>
      </c>
      <c r="B108">
        <v>129.5</v>
      </c>
      <c r="C108">
        <v>-2.6311856489999998</v>
      </c>
      <c r="D108">
        <v>17.056038789999999</v>
      </c>
      <c r="E108">
        <v>0.12526090500000001</v>
      </c>
      <c r="F108">
        <v>-1.0675873140000001</v>
      </c>
      <c r="G108">
        <v>35.018637320000003</v>
      </c>
      <c r="H108">
        <v>0.18755822899999999</v>
      </c>
      <c r="I108">
        <v>0.50835290099999997</v>
      </c>
      <c r="J108">
        <v>142.48238520000001</v>
      </c>
      <c r="K108">
        <v>4.8630402000000003E-2</v>
      </c>
    </row>
    <row r="109" spans="1:11">
      <c r="A109">
        <v>1</v>
      </c>
      <c r="B109">
        <v>130.5</v>
      </c>
      <c r="C109">
        <v>-2.6174135110000001</v>
      </c>
      <c r="D109">
        <v>17.10389705</v>
      </c>
      <c r="E109">
        <v>0.12576589499999999</v>
      </c>
      <c r="F109">
        <v>-1.0514829720000001</v>
      </c>
      <c r="G109">
        <v>35.365617370000002</v>
      </c>
      <c r="H109">
        <v>0.18841127999999999</v>
      </c>
      <c r="I109">
        <v>0.50254750199999998</v>
      </c>
      <c r="J109">
        <v>142.8949403</v>
      </c>
      <c r="K109">
        <v>4.8735050000000002E-2</v>
      </c>
    </row>
    <row r="110" spans="1:11">
      <c r="A110">
        <v>1</v>
      </c>
      <c r="B110">
        <v>131.5</v>
      </c>
      <c r="C110">
        <v>-2.603872392</v>
      </c>
      <c r="D110">
        <v>17.152183019999999</v>
      </c>
      <c r="E110">
        <v>0.12625714699999999</v>
      </c>
      <c r="F110">
        <v>-1.0353673210000001</v>
      </c>
      <c r="G110">
        <v>35.716947230000002</v>
      </c>
      <c r="H110">
        <v>0.18923573799999999</v>
      </c>
      <c r="I110">
        <v>0.49569645400000001</v>
      </c>
      <c r="J110">
        <v>143.31072409999999</v>
      </c>
      <c r="K110">
        <v>4.8837503999999997E-2</v>
      </c>
    </row>
    <row r="111" spans="1:11">
      <c r="A111">
        <v>1</v>
      </c>
      <c r="B111">
        <v>132.5</v>
      </c>
      <c r="C111">
        <v>-2.5905601479999998</v>
      </c>
      <c r="D111">
        <v>17.20088732</v>
      </c>
      <c r="E111">
        <v>0.126734613</v>
      </c>
      <c r="F111">
        <v>-1.0192772990000001</v>
      </c>
      <c r="G111">
        <v>36.072625690000002</v>
      </c>
      <c r="H111">
        <v>0.19002954499999999</v>
      </c>
      <c r="I111">
        <v>0.48793927500000001</v>
      </c>
      <c r="J111">
        <v>143.73036629999999</v>
      </c>
      <c r="K111">
        <v>4.8937693999999997E-2</v>
      </c>
    </row>
    <row r="112" spans="1:11">
      <c r="A112">
        <v>1</v>
      </c>
      <c r="B112">
        <v>133.5</v>
      </c>
      <c r="C112">
        <v>-2.5774742530000001</v>
      </c>
      <c r="D112">
        <v>17.250000620000002</v>
      </c>
      <c r="E112">
        <v>0.12719826000000001</v>
      </c>
      <c r="F112">
        <v>-1.003235326</v>
      </c>
      <c r="G112">
        <v>36.432659960000002</v>
      </c>
      <c r="H112">
        <v>0.190790973</v>
      </c>
      <c r="I112">
        <v>0.47944992400000003</v>
      </c>
      <c r="J112">
        <v>144.15451669999999</v>
      </c>
      <c r="K112">
        <v>4.9035563999999997E-2</v>
      </c>
    </row>
    <row r="113" spans="1:11">
      <c r="A113">
        <v>1</v>
      </c>
      <c r="B113">
        <v>134.5</v>
      </c>
      <c r="C113">
        <v>-2.5646118310000001</v>
      </c>
      <c r="D113">
        <v>17.29951367</v>
      </c>
      <c r="E113">
        <v>0.127648067</v>
      </c>
      <c r="F113">
        <v>-0.987269866</v>
      </c>
      <c r="G113">
        <v>36.79704392</v>
      </c>
      <c r="H113">
        <v>0.19151822399999999</v>
      </c>
      <c r="I113">
        <v>0.47043765199999998</v>
      </c>
      <c r="J113">
        <v>144.58384140000001</v>
      </c>
      <c r="K113">
        <v>4.9131072999999997E-2</v>
      </c>
    </row>
    <row r="114" spans="1:11">
      <c r="A114">
        <v>1</v>
      </c>
      <c r="B114">
        <v>135.5</v>
      </c>
      <c r="C114">
        <v>-2.5519696839999999</v>
      </c>
      <c r="D114">
        <v>17.349417259999999</v>
      </c>
      <c r="E114">
        <v>0.12808402299999999</v>
      </c>
      <c r="F114">
        <v>-0.97140660899999998</v>
      </c>
      <c r="G114">
        <v>37.165767099999997</v>
      </c>
      <c r="H114">
        <v>0.192209619</v>
      </c>
      <c r="I114">
        <v>0.46114730500000001</v>
      </c>
      <c r="J114">
        <v>145.0190192</v>
      </c>
      <c r="K114">
        <v>4.9224189000000002E-2</v>
      </c>
    </row>
    <row r="115" spans="1:11">
      <c r="A115">
        <v>1</v>
      </c>
      <c r="B115">
        <v>136.5</v>
      </c>
      <c r="C115">
        <v>-2.539539972</v>
      </c>
      <c r="D115">
        <v>17.399703079999998</v>
      </c>
      <c r="E115">
        <v>0.12850619199999999</v>
      </c>
      <c r="F115">
        <v>-0.95567010699999999</v>
      </c>
      <c r="G115">
        <v>37.538812679999999</v>
      </c>
      <c r="H115">
        <v>0.19286356900000001</v>
      </c>
      <c r="I115">
        <v>0.45185894599999998</v>
      </c>
      <c r="J115">
        <v>145.4607359</v>
      </c>
      <c r="K115">
        <v>4.9314887000000002E-2</v>
      </c>
    </row>
    <row r="116" spans="1:11">
      <c r="A116">
        <v>1</v>
      </c>
      <c r="B116">
        <v>137.5</v>
      </c>
      <c r="C116">
        <v>-2.5273256810000002</v>
      </c>
      <c r="D116">
        <v>17.450360719999999</v>
      </c>
      <c r="E116">
        <v>0.12891449699999999</v>
      </c>
      <c r="F116">
        <v>-0.94008383399999995</v>
      </c>
      <c r="G116">
        <v>37.916157210000001</v>
      </c>
      <c r="H116">
        <v>0.19347858200000001</v>
      </c>
      <c r="I116">
        <v>0.44288666100000001</v>
      </c>
      <c r="J116">
        <v>145.90967839999999</v>
      </c>
      <c r="K116">
        <v>4.9403145000000002E-2</v>
      </c>
    </row>
    <row r="117" spans="1:11">
      <c r="A117">
        <v>1</v>
      </c>
      <c r="B117">
        <v>138.5</v>
      </c>
      <c r="C117">
        <v>-2.5153202349999999</v>
      </c>
      <c r="D117">
        <v>17.501381609999999</v>
      </c>
      <c r="E117">
        <v>0.12930900100000001</v>
      </c>
      <c r="F117">
        <v>-0.92467024399999997</v>
      </c>
      <c r="G117">
        <v>38.297770300000003</v>
      </c>
      <c r="H117">
        <v>0.194053274</v>
      </c>
      <c r="I117">
        <v>0.43457638500000001</v>
      </c>
      <c r="J117">
        <v>146.3665278</v>
      </c>
      <c r="K117">
        <v>4.9488933999999998E-2</v>
      </c>
    </row>
    <row r="118" spans="1:11">
      <c r="A118">
        <v>1</v>
      </c>
      <c r="B118">
        <v>139.5</v>
      </c>
      <c r="C118">
        <v>-2.503519447</v>
      </c>
      <c r="D118">
        <v>17.55275674</v>
      </c>
      <c r="E118">
        <v>0.129689741</v>
      </c>
      <c r="F118">
        <v>-0.90945084300000001</v>
      </c>
      <c r="G118">
        <v>38.683614300000002</v>
      </c>
      <c r="H118">
        <v>0.19458636800000001</v>
      </c>
      <c r="I118">
        <v>0.42730263299999999</v>
      </c>
      <c r="J118">
        <v>146.83195129999999</v>
      </c>
      <c r="K118">
        <v>4.9572216000000002E-2</v>
      </c>
    </row>
    <row r="119" spans="1:11">
      <c r="A119">
        <v>1</v>
      </c>
      <c r="B119">
        <v>140.5</v>
      </c>
      <c r="C119">
        <v>-2.4919189340000001</v>
      </c>
      <c r="D119">
        <v>17.60447714</v>
      </c>
      <c r="E119">
        <v>0.13005676499999999</v>
      </c>
      <c r="F119">
        <v>-0.89444625799999999</v>
      </c>
      <c r="G119">
        <v>39.073644010000002</v>
      </c>
      <c r="H119">
        <v>0.19507670499999999</v>
      </c>
      <c r="I119">
        <v>0.42146402700000002</v>
      </c>
      <c r="J119">
        <v>147.3065929</v>
      </c>
      <c r="K119">
        <v>4.9652935000000002E-2</v>
      </c>
    </row>
    <row r="120" spans="1:11">
      <c r="A120">
        <v>1</v>
      </c>
      <c r="B120">
        <v>141.5</v>
      </c>
      <c r="C120">
        <v>-2.480514136</v>
      </c>
      <c r="D120">
        <v>17.656533899999999</v>
      </c>
      <c r="E120">
        <v>0.13041013300000001</v>
      </c>
      <c r="F120">
        <v>-0.87967630500000005</v>
      </c>
      <c r="G120">
        <v>39.467806430000003</v>
      </c>
      <c r="H120">
        <v>0.19552324600000001</v>
      </c>
      <c r="I120">
        <v>0.41747753799999998</v>
      </c>
      <c r="J120">
        <v>147.79106350000001</v>
      </c>
      <c r="K120">
        <v>4.9731004000000002E-2</v>
      </c>
    </row>
    <row r="121" spans="1:11">
      <c r="A121">
        <v>1</v>
      </c>
      <c r="B121">
        <v>142.5</v>
      </c>
      <c r="C121">
        <v>-2.4693003309999999</v>
      </c>
      <c r="D121">
        <v>17.708918109999999</v>
      </c>
      <c r="E121">
        <v>0.130749913</v>
      </c>
      <c r="F121">
        <v>-0.86516007100000003</v>
      </c>
      <c r="G121">
        <v>39.866040439999999</v>
      </c>
      <c r="H121">
        <v>0.195925079</v>
      </c>
      <c r="I121">
        <v>0.41577143799999999</v>
      </c>
      <c r="J121">
        <v>148.28592939999999</v>
      </c>
      <c r="K121">
        <v>4.9806299999999998E-2</v>
      </c>
    </row>
    <row r="122" spans="1:11">
      <c r="A122">
        <v>1</v>
      </c>
      <c r="B122">
        <v>143.5</v>
      </c>
      <c r="C122">
        <v>-2.4582726560000001</v>
      </c>
      <c r="D122">
        <v>17.76162094</v>
      </c>
      <c r="E122">
        <v>0.13107618700000001</v>
      </c>
      <c r="F122">
        <v>-0.85091598700000004</v>
      </c>
      <c r="G122">
        <v>40.268276520000001</v>
      </c>
      <c r="H122">
        <v>0.19628141800000001</v>
      </c>
      <c r="I122">
        <v>0.416777012</v>
      </c>
      <c r="J122">
        <v>148.79170060000001</v>
      </c>
      <c r="K122">
        <v>4.9878649999999997E-2</v>
      </c>
    </row>
    <row r="123" spans="1:11">
      <c r="A123">
        <v>1</v>
      </c>
      <c r="B123">
        <v>144.5</v>
      </c>
      <c r="C123">
        <v>-2.4474261130000001</v>
      </c>
      <c r="D123">
        <v>17.81463359</v>
      </c>
      <c r="E123">
        <v>0.13138904200000001</v>
      </c>
      <c r="F123">
        <v>-0.83696190500000001</v>
      </c>
      <c r="G123">
        <v>40.674436579999998</v>
      </c>
      <c r="H123">
        <v>0.196591612</v>
      </c>
      <c r="I123">
        <v>0.42091914200000002</v>
      </c>
      <c r="J123">
        <v>149.30881780000001</v>
      </c>
      <c r="K123">
        <v>4.9947823000000002E-2</v>
      </c>
    </row>
    <row r="124" spans="1:11">
      <c r="A124">
        <v>1</v>
      </c>
      <c r="B124">
        <v>145.5</v>
      </c>
      <c r="C124">
        <v>-2.4367555950000002</v>
      </c>
      <c r="D124">
        <v>17.86794729</v>
      </c>
      <c r="E124">
        <v>0.131688579</v>
      </c>
      <c r="F124">
        <v>-0.82331517600000004</v>
      </c>
      <c r="G124">
        <v>41.084433629999999</v>
      </c>
      <c r="H124">
        <v>0.19685514000000001</v>
      </c>
      <c r="I124">
        <v>0.42860600700000001</v>
      </c>
      <c r="J124">
        <v>149.83763909999999</v>
      </c>
      <c r="K124">
        <v>5.0013518E-2</v>
      </c>
    </row>
    <row r="125" spans="1:11">
      <c r="A125">
        <v>1</v>
      </c>
      <c r="B125">
        <v>146.5</v>
      </c>
      <c r="C125">
        <v>-2.4262558869999999</v>
      </c>
      <c r="D125">
        <v>17.921553320000001</v>
      </c>
      <c r="E125">
        <v>0.131974905</v>
      </c>
      <c r="F125">
        <v>-0.80999272600000005</v>
      </c>
      <c r="G125">
        <v>41.498171640000002</v>
      </c>
      <c r="H125">
        <v>0.19707162</v>
      </c>
      <c r="I125">
        <v>0.44021816699999999</v>
      </c>
      <c r="J125">
        <v>150.37842670000001</v>
      </c>
      <c r="K125">
        <v>5.0075353000000003E-2</v>
      </c>
    </row>
    <row r="126" spans="1:11">
      <c r="A126">
        <v>1</v>
      </c>
      <c r="B126">
        <v>147.5</v>
      </c>
      <c r="C126">
        <v>-2.4159216890000001</v>
      </c>
      <c r="D126">
        <v>17.975442990000001</v>
      </c>
      <c r="E126">
        <v>0.13224813799999999</v>
      </c>
      <c r="F126">
        <v>-0.79701113199999996</v>
      </c>
      <c r="G126">
        <v>41.915545280000003</v>
      </c>
      <c r="H126">
        <v>0.19724080599999999</v>
      </c>
      <c r="I126">
        <v>0.45609744299999999</v>
      </c>
      <c r="J126">
        <v>150.93133309999999</v>
      </c>
      <c r="K126">
        <v>5.0132858000000002E-2</v>
      </c>
    </row>
    <row r="127" spans="1:11">
      <c r="A127">
        <v>1</v>
      </c>
      <c r="B127">
        <v>148.5</v>
      </c>
      <c r="C127">
        <v>-2.405747619</v>
      </c>
      <c r="D127">
        <v>18.029607649999999</v>
      </c>
      <c r="E127">
        <v>0.132508403</v>
      </c>
      <c r="F127">
        <v>-0.78438669299999997</v>
      </c>
      <c r="G127">
        <v>42.336439779999999</v>
      </c>
      <c r="H127">
        <v>0.197362591</v>
      </c>
      <c r="I127">
        <v>0.47653601400000001</v>
      </c>
      <c r="J127">
        <v>151.49638870000001</v>
      </c>
      <c r="K127">
        <v>5.0185471000000002E-2</v>
      </c>
    </row>
    <row r="128" spans="1:11">
      <c r="A128">
        <v>1</v>
      </c>
      <c r="B128">
        <v>149.5</v>
      </c>
      <c r="C128">
        <v>-2.3957282329999998</v>
      </c>
      <c r="D128">
        <v>18.084038679999999</v>
      </c>
      <c r="E128">
        <v>0.13275583399999999</v>
      </c>
      <c r="F128">
        <v>-0.77213550600000003</v>
      </c>
      <c r="G128">
        <v>42.760730780000003</v>
      </c>
      <c r="H128">
        <v>0.197437004</v>
      </c>
      <c r="I128">
        <v>0.50176623399999998</v>
      </c>
      <c r="J128">
        <v>152.07348970000001</v>
      </c>
      <c r="K128">
        <v>5.0232532000000003E-2</v>
      </c>
    </row>
    <row r="129" spans="1:11">
      <c r="A129">
        <v>1</v>
      </c>
      <c r="B129">
        <v>150.5</v>
      </c>
      <c r="C129">
        <v>-2.385858029</v>
      </c>
      <c r="D129">
        <v>18.138727500000002</v>
      </c>
      <c r="E129">
        <v>0.132990575</v>
      </c>
      <c r="F129">
        <v>-0.76027352800000003</v>
      </c>
      <c r="G129">
        <v>43.188284189999997</v>
      </c>
      <c r="H129">
        <v>0.19746421</v>
      </c>
      <c r="I129">
        <v>0.53195165499999997</v>
      </c>
      <c r="J129">
        <v>152.6623878</v>
      </c>
      <c r="K129">
        <v>5.0273285000000001E-2</v>
      </c>
    </row>
    <row r="130" spans="1:11">
      <c r="A130">
        <v>1</v>
      </c>
      <c r="B130">
        <v>151.5</v>
      </c>
      <c r="C130">
        <v>-2.3761314589999998</v>
      </c>
      <c r="D130">
        <v>18.193665549999999</v>
      </c>
      <c r="E130">
        <v>0.133212776</v>
      </c>
      <c r="F130">
        <v>-0.74881596800000005</v>
      </c>
      <c r="G130">
        <v>43.618957029999997</v>
      </c>
      <c r="H130">
        <v>0.19744452200000001</v>
      </c>
      <c r="I130">
        <v>0.56717972500000002</v>
      </c>
      <c r="J130">
        <v>153.26268189999999</v>
      </c>
      <c r="K130">
        <v>5.0306885000000003E-2</v>
      </c>
    </row>
    <row r="131" spans="1:11">
      <c r="A131">
        <v>1</v>
      </c>
      <c r="B131">
        <v>152.5</v>
      </c>
      <c r="C131">
        <v>-2.3665429420000001</v>
      </c>
      <c r="D131">
        <v>18.248844309999999</v>
      </c>
      <c r="E131">
        <v>0.133422595</v>
      </c>
      <c r="F131">
        <v>-0.73778039799999995</v>
      </c>
      <c r="G131">
        <v>44.052593100000003</v>
      </c>
      <c r="H131">
        <v>0.19737834500000001</v>
      </c>
      <c r="I131">
        <v>0.607456565</v>
      </c>
      <c r="J131">
        <v>153.87381239999999</v>
      </c>
      <c r="K131">
        <v>5.0332406000000003E-2</v>
      </c>
    </row>
    <row r="132" spans="1:11">
      <c r="A132">
        <v>1</v>
      </c>
      <c r="B132">
        <v>153.5</v>
      </c>
      <c r="C132">
        <v>-2.3570868709999999</v>
      </c>
      <c r="D132">
        <v>18.304255300000001</v>
      </c>
      <c r="E132">
        <v>0.133620197</v>
      </c>
      <c r="F132">
        <v>-0.727181568</v>
      </c>
      <c r="G132">
        <v>44.489030270000001</v>
      </c>
      <c r="H132">
        <v>0.197266263</v>
      </c>
      <c r="I132">
        <v>0.65270412099999997</v>
      </c>
      <c r="J132">
        <v>154.495058</v>
      </c>
      <c r="K132">
        <v>5.0348860000000002E-2</v>
      </c>
    </row>
    <row r="133" spans="1:11">
      <c r="A133">
        <v>1</v>
      </c>
      <c r="B133">
        <v>154.5</v>
      </c>
      <c r="C133">
        <v>-2.3477576249999998</v>
      </c>
      <c r="D133">
        <v>18.359890029999999</v>
      </c>
      <c r="E133">
        <v>0.133805756</v>
      </c>
      <c r="F133">
        <v>-0.717035494</v>
      </c>
      <c r="G133">
        <v>44.928094829999999</v>
      </c>
      <c r="H133">
        <v>0.197108968</v>
      </c>
      <c r="I133">
        <v>0.70275986800000001</v>
      </c>
      <c r="J133">
        <v>155.12553650000001</v>
      </c>
      <c r="K133">
        <v>5.0355216000000001E-2</v>
      </c>
    </row>
    <row r="134" spans="1:11">
      <c r="A134">
        <v>1</v>
      </c>
      <c r="B134">
        <v>155.5</v>
      </c>
      <c r="C134">
        <v>-2.3385495760000001</v>
      </c>
      <c r="D134">
        <v>18.41574009</v>
      </c>
      <c r="E134">
        <v>0.133979452</v>
      </c>
      <c r="F134">
        <v>-0.70735833800000003</v>
      </c>
      <c r="G134">
        <v>45.369603150000003</v>
      </c>
      <c r="H134">
        <v>0.19690727399999999</v>
      </c>
      <c r="I134">
        <v>0.75737910600000002</v>
      </c>
      <c r="J134">
        <v>155.76420859999999</v>
      </c>
      <c r="K134">
        <v>5.0350422999999998E-2</v>
      </c>
    </row>
    <row r="135" spans="1:11">
      <c r="A135">
        <v>1</v>
      </c>
      <c r="B135">
        <v>156.5</v>
      </c>
      <c r="C135">
        <v>-2.3294570999999999</v>
      </c>
      <c r="D135">
        <v>18.47179706</v>
      </c>
      <c r="E135">
        <v>0.13414147000000001</v>
      </c>
      <c r="F135">
        <v>-0.69816643700000003</v>
      </c>
      <c r="G135">
        <v>45.813361720000003</v>
      </c>
      <c r="H135">
        <v>0.196662115</v>
      </c>
      <c r="I135">
        <v>0.81623971299999998</v>
      </c>
      <c r="J135">
        <v>156.40988580000001</v>
      </c>
      <c r="K135">
        <v>5.0333443999999998E-2</v>
      </c>
    </row>
    <row r="136" spans="1:11">
      <c r="A136">
        <v>1</v>
      </c>
      <c r="B136">
        <v>157.5</v>
      </c>
      <c r="C136">
        <v>-2.320474586</v>
      </c>
      <c r="D136">
        <v>18.528052550000002</v>
      </c>
      <c r="E136">
        <v>0.13429200499999999</v>
      </c>
      <c r="F136">
        <v>-0.68947632700000006</v>
      </c>
      <c r="G136">
        <v>46.259167290000001</v>
      </c>
      <c r="H136">
        <v>0.19637453799999999</v>
      </c>
      <c r="I136">
        <v>0.87894741600000004</v>
      </c>
      <c r="J136">
        <v>157.06124149999999</v>
      </c>
      <c r="K136">
        <v>5.0303282999999997E-2</v>
      </c>
    </row>
    <row r="137" spans="1:11">
      <c r="A137">
        <v>1</v>
      </c>
      <c r="B137">
        <v>158.5</v>
      </c>
      <c r="C137">
        <v>-2.3115964459999998</v>
      </c>
      <c r="D137">
        <v>18.584498199999999</v>
      </c>
      <c r="E137">
        <v>0.134431256</v>
      </c>
      <c r="F137">
        <v>-0.68130475000000001</v>
      </c>
      <c r="G137">
        <v>46.706807009999999</v>
      </c>
      <c r="H137">
        <v>0.19604570099999999</v>
      </c>
      <c r="I137">
        <v>0.94505348600000005</v>
      </c>
      <c r="J137">
        <v>157.7168289</v>
      </c>
      <c r="K137">
        <v>5.0259018000000003E-2</v>
      </c>
    </row>
    <row r="138" spans="1:11">
      <c r="A138">
        <v>1</v>
      </c>
      <c r="B138">
        <v>159.5</v>
      </c>
      <c r="C138">
        <v>-2.3028171240000002</v>
      </c>
      <c r="D138">
        <v>18.641125670000001</v>
      </c>
      <c r="E138">
        <v>0.13455942700000001</v>
      </c>
      <c r="F138">
        <v>-0.67366865799999998</v>
      </c>
      <c r="G138">
        <v>47.156058629999997</v>
      </c>
      <c r="H138">
        <v>0.19567686200000001</v>
      </c>
      <c r="I138">
        <v>1.0140461080000001</v>
      </c>
      <c r="J138">
        <v>158.3750929</v>
      </c>
      <c r="K138">
        <v>5.0199836999999997E-2</v>
      </c>
    </row>
    <row r="139" spans="1:11">
      <c r="A139">
        <v>1</v>
      </c>
      <c r="B139">
        <v>160.5</v>
      </c>
      <c r="C139">
        <v>-2.2941311070000001</v>
      </c>
      <c r="D139">
        <v>18.697926630000001</v>
      </c>
      <c r="E139">
        <v>0.13467673099999999</v>
      </c>
      <c r="F139">
        <v>-0.66658519400000005</v>
      </c>
      <c r="G139">
        <v>47.606690739999998</v>
      </c>
      <c r="H139">
        <v>0.19526937999999999</v>
      </c>
      <c r="I139">
        <v>1.085383319</v>
      </c>
      <c r="J139">
        <v>159.03439900000001</v>
      </c>
      <c r="K139">
        <v>5.0125061999999998E-2</v>
      </c>
    </row>
    <row r="140" spans="1:11">
      <c r="A140">
        <v>1</v>
      </c>
      <c r="B140">
        <v>161.5</v>
      </c>
      <c r="C140">
        <v>-2.2855329329999998</v>
      </c>
      <c r="D140">
        <v>18.754892779999999</v>
      </c>
      <c r="E140">
        <v>0.13478338500000001</v>
      </c>
      <c r="F140">
        <v>-0.66006996900000003</v>
      </c>
      <c r="G140">
        <v>48.058465720000001</v>
      </c>
      <c r="H140">
        <v>0.19482473</v>
      </c>
      <c r="I140">
        <v>1.158487278</v>
      </c>
      <c r="J140">
        <v>159.69305009999999</v>
      </c>
      <c r="K140">
        <v>5.0034179999999998E-2</v>
      </c>
    </row>
    <row r="141" spans="1:11">
      <c r="A141">
        <v>1</v>
      </c>
      <c r="B141">
        <v>162.5</v>
      </c>
      <c r="C141">
        <v>-2.277017201</v>
      </c>
      <c r="D141">
        <v>18.812015840000001</v>
      </c>
      <c r="E141">
        <v>0.13487961100000001</v>
      </c>
      <c r="F141">
        <v>-0.65414260199999996</v>
      </c>
      <c r="G141">
        <v>48.511131380000002</v>
      </c>
      <c r="H141">
        <v>0.19434441</v>
      </c>
      <c r="I141">
        <v>1.2327688160000001</v>
      </c>
      <c r="J141">
        <v>160.3493168</v>
      </c>
      <c r="K141">
        <v>4.9926861000000003E-2</v>
      </c>
    </row>
    <row r="142" spans="1:11">
      <c r="A142">
        <v>1</v>
      </c>
      <c r="B142">
        <v>163.5</v>
      </c>
      <c r="C142">
        <v>-2.2685785840000001</v>
      </c>
      <c r="D142">
        <v>18.869287530000001</v>
      </c>
      <c r="E142">
        <v>0.134965637</v>
      </c>
      <c r="F142">
        <v>-0.64881966599999996</v>
      </c>
      <c r="G142">
        <v>48.964432240000001</v>
      </c>
      <c r="H142">
        <v>0.19383004600000001</v>
      </c>
      <c r="I142">
        <v>1.307628899</v>
      </c>
      <c r="J142">
        <v>161.00145860000001</v>
      </c>
      <c r="K142">
        <v>4.9802976999999998E-2</v>
      </c>
    </row>
    <row r="143" spans="1:11">
      <c r="A143">
        <v>1</v>
      </c>
      <c r="B143">
        <v>164.5</v>
      </c>
      <c r="C143">
        <v>-2.2602118369999999</v>
      </c>
      <c r="D143">
        <v>18.926699589999998</v>
      </c>
      <c r="E143">
        <v>0.13504169499999999</v>
      </c>
      <c r="F143">
        <v>-0.64411861100000001</v>
      </c>
      <c r="G143">
        <v>49.418103739999999</v>
      </c>
      <c r="H143">
        <v>0.19328331900000001</v>
      </c>
      <c r="I143">
        <v>1.382473225</v>
      </c>
      <c r="J143">
        <v>161.6477515</v>
      </c>
      <c r="K143">
        <v>4.9662610000000003E-2</v>
      </c>
    </row>
    <row r="144" spans="1:11">
      <c r="A144">
        <v>1</v>
      </c>
      <c r="B144">
        <v>165.5</v>
      </c>
      <c r="C144">
        <v>-2.2519118090000001</v>
      </c>
      <c r="D144">
        <v>18.98424378</v>
      </c>
      <c r="E144">
        <v>0.13510802399999999</v>
      </c>
      <c r="F144">
        <v>-0.64005680499999995</v>
      </c>
      <c r="G144">
        <v>49.871874089999999</v>
      </c>
      <c r="H144">
        <v>0.192705974</v>
      </c>
      <c r="I144">
        <v>1.4567204789999999</v>
      </c>
      <c r="J144">
        <v>162.28651189999999</v>
      </c>
      <c r="K144">
        <v>4.9506051000000002E-2</v>
      </c>
    </row>
    <row r="145" spans="1:11">
      <c r="A145">
        <v>1</v>
      </c>
      <c r="B145">
        <v>166.5</v>
      </c>
      <c r="C145">
        <v>-2.243673453</v>
      </c>
      <c r="D145">
        <v>19.041911850000002</v>
      </c>
      <c r="E145">
        <v>0.13516486699999999</v>
      </c>
      <c r="F145">
        <v>-0.63665142399999997</v>
      </c>
      <c r="G145">
        <v>50.325464779999997</v>
      </c>
      <c r="H145">
        <v>0.19209981200000001</v>
      </c>
      <c r="I145">
        <v>1.5298102469999999</v>
      </c>
      <c r="J145">
        <v>162.91612019999999</v>
      </c>
      <c r="K145">
        <v>4.9333800999999997E-2</v>
      </c>
    </row>
    <row r="146" spans="1:11">
      <c r="A146">
        <v>1</v>
      </c>
      <c r="B146">
        <v>167.5</v>
      </c>
      <c r="C146">
        <v>-2.2354918420000001</v>
      </c>
      <c r="D146">
        <v>19.099695570000002</v>
      </c>
      <c r="E146">
        <v>0.135212469</v>
      </c>
      <c r="F146">
        <v>-0.63391932799999995</v>
      </c>
      <c r="G146">
        <v>50.778591210000002</v>
      </c>
      <c r="H146">
        <v>0.191466681</v>
      </c>
      <c r="I146">
        <v>1.6012195730000001</v>
      </c>
      <c r="J146">
        <v>163.535045</v>
      </c>
      <c r="K146">
        <v>4.9146553000000003E-2</v>
      </c>
    </row>
    <row r="147" spans="1:11">
      <c r="A147">
        <v>1</v>
      </c>
      <c r="B147">
        <v>168.5</v>
      </c>
      <c r="C147">
        <v>-2.2273621729999999</v>
      </c>
      <c r="D147">
        <v>19.157586720000001</v>
      </c>
      <c r="E147">
        <v>0.13525108299999999</v>
      </c>
      <c r="F147">
        <v>-0.63187691199999996</v>
      </c>
      <c r="G147">
        <v>51.230963320000001</v>
      </c>
      <c r="H147">
        <v>0.19080847100000001</v>
      </c>
      <c r="I147">
        <v>1.6704334439999999</v>
      </c>
      <c r="J147">
        <v>164.1418486</v>
      </c>
      <c r="K147">
        <v>4.894519E-2</v>
      </c>
    </row>
    <row r="148" spans="1:11">
      <c r="A148">
        <v>1</v>
      </c>
      <c r="B148">
        <v>169.5</v>
      </c>
      <c r="C148">
        <v>-2.2192797899999999</v>
      </c>
      <c r="D148">
        <v>19.215577069999998</v>
      </c>
      <c r="E148">
        <v>0.135280963</v>
      </c>
      <c r="F148">
        <v>-0.63053994000000002</v>
      </c>
      <c r="G148">
        <v>51.682286249999997</v>
      </c>
      <c r="H148">
        <v>0.19012710499999999</v>
      </c>
      <c r="I148">
        <v>1.736995571</v>
      </c>
      <c r="J148">
        <v>164.7352199</v>
      </c>
      <c r="K148">
        <v>4.8730748999999997E-2</v>
      </c>
    </row>
    <row r="149" spans="1:11">
      <c r="A149">
        <v>1</v>
      </c>
      <c r="B149">
        <v>170.5</v>
      </c>
      <c r="C149">
        <v>-2.211240187</v>
      </c>
      <c r="D149">
        <v>19.273658390000001</v>
      </c>
      <c r="E149">
        <v>0.135302371</v>
      </c>
      <c r="F149">
        <v>-0.62992335300000002</v>
      </c>
      <c r="G149">
        <v>52.132261130000003</v>
      </c>
      <c r="H149">
        <v>0.18942453000000001</v>
      </c>
      <c r="I149">
        <v>1.800483802</v>
      </c>
      <c r="J149">
        <v>165.3139755</v>
      </c>
      <c r="K149">
        <v>4.8504404000000001E-2</v>
      </c>
    </row>
    <row r="150" spans="1:11">
      <c r="A150">
        <v>1</v>
      </c>
      <c r="B150">
        <v>171.5</v>
      </c>
      <c r="C150">
        <v>-2.2032390290000001</v>
      </c>
      <c r="D150">
        <v>19.331822469999999</v>
      </c>
      <c r="E150">
        <v>0.135315568</v>
      </c>
      <c r="F150">
        <v>-0.63004106599999998</v>
      </c>
      <c r="G150">
        <v>52.580585829999997</v>
      </c>
      <c r="H150">
        <v>0.18870271399999999</v>
      </c>
      <c r="I150">
        <v>1.860518777</v>
      </c>
      <c r="J150">
        <v>165.8770715</v>
      </c>
      <c r="K150">
        <v>4.8267442000000001E-2</v>
      </c>
    </row>
    <row r="151" spans="1:11">
      <c r="A151">
        <v>1</v>
      </c>
      <c r="B151">
        <v>172.5</v>
      </c>
      <c r="C151">
        <v>-2.1952721610000001</v>
      </c>
      <c r="D151">
        <v>19.390061060000001</v>
      </c>
      <c r="E151">
        <v>0.13532082400000001</v>
      </c>
      <c r="F151">
        <v>-0.63090573299999997</v>
      </c>
      <c r="G151">
        <v>53.026955880000003</v>
      </c>
      <c r="H151">
        <v>0.18796363599999999</v>
      </c>
      <c r="I151">
        <v>1.916765525</v>
      </c>
      <c r="J151">
        <v>166.42360869999999</v>
      </c>
      <c r="K151">
        <v>4.8021229999999998E-2</v>
      </c>
    </row>
    <row r="152" spans="1:11">
      <c r="A152">
        <v>1</v>
      </c>
      <c r="B152">
        <v>173.5</v>
      </c>
      <c r="C152">
        <v>-2.1873356249999998</v>
      </c>
      <c r="D152">
        <v>19.448365939999999</v>
      </c>
      <c r="E152">
        <v>0.135318407</v>
      </c>
      <c r="F152">
        <v>-0.63252850900000002</v>
      </c>
      <c r="G152">
        <v>53.471065250000002</v>
      </c>
      <c r="H152">
        <v>0.18720928100000001</v>
      </c>
      <c r="I152">
        <v>1.9689344440000001</v>
      </c>
      <c r="J152">
        <v>166.9528354</v>
      </c>
      <c r="K152">
        <v>4.7767192E-2</v>
      </c>
    </row>
    <row r="153" spans="1:11">
      <c r="A153">
        <v>1</v>
      </c>
      <c r="B153">
        <v>174.5</v>
      </c>
      <c r="C153">
        <v>-2.179425674</v>
      </c>
      <c r="D153">
        <v>19.506728849999998</v>
      </c>
      <c r="E153">
        <v>0.135308594</v>
      </c>
      <c r="F153">
        <v>-0.63491877900000004</v>
      </c>
      <c r="G153">
        <v>53.912607370000003</v>
      </c>
      <c r="H153">
        <v>0.18644163</v>
      </c>
      <c r="I153">
        <v>2.0167817760000002</v>
      </c>
      <c r="J153">
        <v>167.46414659999999</v>
      </c>
      <c r="K153">
        <v>4.7506782999999997E-2</v>
      </c>
    </row>
    <row r="154" spans="1:11">
      <c r="A154">
        <v>1</v>
      </c>
      <c r="B154">
        <v>175.5</v>
      </c>
      <c r="C154">
        <v>-2.171538789</v>
      </c>
      <c r="D154">
        <v>19.565141529999998</v>
      </c>
      <c r="E154">
        <v>0.13529166200000001</v>
      </c>
      <c r="F154">
        <v>-0.63808388400000005</v>
      </c>
      <c r="G154">
        <v>54.351276079999998</v>
      </c>
      <c r="H154">
        <v>0.18566265700000001</v>
      </c>
      <c r="I154">
        <v>2.060109658</v>
      </c>
      <c r="J154">
        <v>167.95708139999999</v>
      </c>
      <c r="K154">
        <v>4.7241456000000001E-2</v>
      </c>
    </row>
    <row r="155" spans="1:11">
      <c r="A155">
        <v>1</v>
      </c>
      <c r="B155">
        <v>176.5</v>
      </c>
      <c r="C155">
        <v>-2.1636716890000001</v>
      </c>
      <c r="D155">
        <v>19.62359571</v>
      </c>
      <c r="E155">
        <v>0.135267891</v>
      </c>
      <c r="F155">
        <v>-0.64202883499999996</v>
      </c>
      <c r="G155">
        <v>54.786766589999999</v>
      </c>
      <c r="H155">
        <v>0.18487432300000001</v>
      </c>
      <c r="I155">
        <v>2.0987658169999999</v>
      </c>
      <c r="J155">
        <v>168.43131750000001</v>
      </c>
      <c r="K155">
        <v>4.6972649999999998E-2</v>
      </c>
    </row>
    <row r="156" spans="1:11">
      <c r="A156">
        <v>1</v>
      </c>
      <c r="B156">
        <v>177.5</v>
      </c>
      <c r="C156">
        <v>-2.1558213570000002</v>
      </c>
      <c r="D156">
        <v>19.6820831</v>
      </c>
      <c r="E156">
        <v>0.135237567</v>
      </c>
      <c r="F156">
        <v>-0.64675601299999996</v>
      </c>
      <c r="G156">
        <v>55.218776570000003</v>
      </c>
      <c r="H156">
        <v>0.184078567</v>
      </c>
      <c r="I156">
        <v>2.132642948</v>
      </c>
      <c r="J156">
        <v>168.8866644</v>
      </c>
      <c r="K156">
        <v>4.6701759000000002E-2</v>
      </c>
    </row>
    <row r="157" spans="1:11">
      <c r="A157">
        <v>1</v>
      </c>
      <c r="B157">
        <v>178.5</v>
      </c>
      <c r="C157">
        <v>-2.1479850460000001</v>
      </c>
      <c r="D157">
        <v>19.740595379999998</v>
      </c>
      <c r="E157">
        <v>0.135200976</v>
      </c>
      <c r="F157">
        <v>-0.65226229700000005</v>
      </c>
      <c r="G157">
        <v>55.647011310000003</v>
      </c>
      <c r="H157">
        <v>0.18327733900000001</v>
      </c>
      <c r="I157">
        <v>2.1616777900000002</v>
      </c>
      <c r="J157">
        <v>169.32305479999999</v>
      </c>
      <c r="K157">
        <v>4.6430121999999997E-2</v>
      </c>
    </row>
    <row r="158" spans="1:11">
      <c r="A158">
        <v>1</v>
      </c>
      <c r="B158">
        <v>179.5</v>
      </c>
      <c r="C158">
        <v>-2.1401603050000002</v>
      </c>
      <c r="D158">
        <v>19.799124200000001</v>
      </c>
      <c r="E158">
        <v>0.13515840900000001</v>
      </c>
      <c r="F158">
        <v>-0.65855163800000005</v>
      </c>
      <c r="G158">
        <v>56.071164070000002</v>
      </c>
      <c r="H158">
        <v>0.18247242699999999</v>
      </c>
      <c r="I158">
        <v>2.1858499039999999</v>
      </c>
      <c r="J158">
        <v>169.74053509999999</v>
      </c>
      <c r="K158">
        <v>4.6159003999999997E-2</v>
      </c>
    </row>
    <row r="159" spans="1:11">
      <c r="A159">
        <v>1</v>
      </c>
      <c r="B159">
        <v>180.5</v>
      </c>
      <c r="C159">
        <v>-2.1323449889999999</v>
      </c>
      <c r="D159">
        <v>19.85766121</v>
      </c>
      <c r="E159">
        <v>0.13511015900000001</v>
      </c>
      <c r="F159">
        <v>-0.66560902499999997</v>
      </c>
      <c r="G159">
        <v>56.490958620000001</v>
      </c>
      <c r="H159">
        <v>0.181665781</v>
      </c>
      <c r="I159">
        <v>2.2051801530000001</v>
      </c>
      <c r="J159">
        <v>170.13925499999999</v>
      </c>
      <c r="K159">
        <v>4.5889584999999997E-2</v>
      </c>
    </row>
    <row r="160" spans="1:11">
      <c r="A160">
        <v>1</v>
      </c>
      <c r="B160">
        <v>181.5</v>
      </c>
      <c r="C160">
        <v>-2.1245372819999999</v>
      </c>
      <c r="D160">
        <v>19.916198000000001</v>
      </c>
      <c r="E160">
        <v>0.13505652200000001</v>
      </c>
      <c r="F160">
        <v>-0.67342595100000002</v>
      </c>
      <c r="G160">
        <v>56.906108860000003</v>
      </c>
      <c r="H160">
        <v>0.18085918000000001</v>
      </c>
      <c r="I160">
        <v>2.2197288689999999</v>
      </c>
      <c r="J160">
        <v>170.51945670000001</v>
      </c>
      <c r="K160">
        <v>4.5622955E-2</v>
      </c>
    </row>
    <row r="161" spans="1:11">
      <c r="A161">
        <v>1</v>
      </c>
      <c r="B161">
        <v>182.5</v>
      </c>
      <c r="C161">
        <v>-2.1167357120000001</v>
      </c>
      <c r="D161">
        <v>19.974726149999999</v>
      </c>
      <c r="E161">
        <v>0.134997797</v>
      </c>
      <c r="F161">
        <v>-0.68198728399999997</v>
      </c>
      <c r="G161">
        <v>57.316340590000003</v>
      </c>
      <c r="H161">
        <v>0.18005439500000001</v>
      </c>
      <c r="I161">
        <v>2.2295937000000001</v>
      </c>
      <c r="J161">
        <v>170.88146399999999</v>
      </c>
      <c r="K161">
        <v>4.5360101E-2</v>
      </c>
    </row>
    <row r="162" spans="1:11">
      <c r="A162">
        <v>1</v>
      </c>
      <c r="B162">
        <v>183.5</v>
      </c>
      <c r="C162">
        <v>-2.1089391669999999</v>
      </c>
      <c r="D162">
        <v>20.033237190000001</v>
      </c>
      <c r="E162">
        <v>0.13493428499999999</v>
      </c>
      <c r="F162">
        <v>-0.69127361399999998</v>
      </c>
      <c r="G162">
        <v>57.72138846</v>
      </c>
      <c r="H162">
        <v>0.179253153</v>
      </c>
      <c r="I162">
        <v>2.2349071440000001</v>
      </c>
      <c r="J162">
        <v>171.22567169999999</v>
      </c>
      <c r="K162">
        <v>4.5101913E-2</v>
      </c>
    </row>
    <row r="163" spans="1:11">
      <c r="A163">
        <v>1</v>
      </c>
      <c r="B163">
        <v>184.5</v>
      </c>
      <c r="C163">
        <v>-2.1011469200000001</v>
      </c>
      <c r="D163">
        <v>20.091722619999999</v>
      </c>
      <c r="E163">
        <v>0.134866291</v>
      </c>
      <c r="F163">
        <v>-0.70126105500000002</v>
      </c>
      <c r="G163">
        <v>58.120996959999999</v>
      </c>
      <c r="H163">
        <v>0.17845712699999999</v>
      </c>
      <c r="I163">
        <v>2.2358337669999999</v>
      </c>
      <c r="J163">
        <v>171.55253450000001</v>
      </c>
      <c r="K163">
        <v>4.4849173999999999E-2</v>
      </c>
    </row>
    <row r="164" spans="1:11">
      <c r="A164">
        <v>1</v>
      </c>
      <c r="B164">
        <v>185.5</v>
      </c>
      <c r="C164">
        <v>-2.0933586370000001</v>
      </c>
      <c r="D164">
        <v>20.15017387</v>
      </c>
      <c r="E164">
        <v>0.13479412099999999</v>
      </c>
      <c r="F164">
        <v>-0.71192109199999998</v>
      </c>
      <c r="G164">
        <v>58.514921430000001</v>
      </c>
      <c r="H164">
        <v>0.177667942</v>
      </c>
      <c r="I164">
        <v>2.2325671379999998</v>
      </c>
      <c r="J164">
        <v>171.8625576</v>
      </c>
      <c r="K164">
        <v>4.4602566000000003E-2</v>
      </c>
    </row>
    <row r="165" spans="1:11">
      <c r="A165">
        <v>1</v>
      </c>
      <c r="B165">
        <v>186.5</v>
      </c>
      <c r="C165">
        <v>-2.0855744029999999</v>
      </c>
      <c r="D165">
        <v>20.208582360000001</v>
      </c>
      <c r="E165">
        <v>0.13471808499999999</v>
      </c>
      <c r="F165">
        <v>-0.72321848799999999</v>
      </c>
      <c r="G165">
        <v>58.902932079999999</v>
      </c>
      <c r="H165">
        <v>0.176887192</v>
      </c>
      <c r="I165">
        <v>2.2253265</v>
      </c>
      <c r="J165">
        <v>172.15628649999999</v>
      </c>
      <c r="K165">
        <v>4.4362673999999998E-2</v>
      </c>
    </row>
    <row r="166" spans="1:11">
      <c r="A166">
        <v>1</v>
      </c>
      <c r="B166">
        <v>187.5</v>
      </c>
      <c r="C166">
        <v>-2.0777947349999999</v>
      </c>
      <c r="D166">
        <v>20.266939440000002</v>
      </c>
      <c r="E166">
        <v>0.134638494</v>
      </c>
      <c r="F166">
        <v>-0.73512118900000001</v>
      </c>
      <c r="G166">
        <v>59.284799479999997</v>
      </c>
      <c r="H166">
        <v>0.176116307</v>
      </c>
      <c r="I166">
        <v>2.2143532320000001</v>
      </c>
      <c r="J166">
        <v>172.43429829999999</v>
      </c>
      <c r="K166">
        <v>4.4129984999999997E-2</v>
      </c>
    </row>
    <row r="167" spans="1:11">
      <c r="A167">
        <v>1</v>
      </c>
      <c r="B167">
        <v>188.5</v>
      </c>
      <c r="C167">
        <v>-2.0700205989999998</v>
      </c>
      <c r="D167">
        <v>20.32523642</v>
      </c>
      <c r="E167">
        <v>0.13455566299999999</v>
      </c>
      <c r="F167">
        <v>-0.74758041600000003</v>
      </c>
      <c r="G167">
        <v>59.660326259999998</v>
      </c>
      <c r="H167">
        <v>0.175356814</v>
      </c>
      <c r="I167">
        <v>2.1999059019999998</v>
      </c>
      <c r="J167">
        <v>172.6971935</v>
      </c>
      <c r="K167">
        <v>4.3904896999999998E-2</v>
      </c>
    </row>
    <row r="168" spans="1:11">
      <c r="A168">
        <v>1</v>
      </c>
      <c r="B168">
        <v>189.5</v>
      </c>
      <c r="C168">
        <v>-2.0622534309999998</v>
      </c>
      <c r="D168">
        <v>20.383464549999999</v>
      </c>
      <c r="E168">
        <v>0.13446991</v>
      </c>
      <c r="F168">
        <v>-0.76055066599999999</v>
      </c>
      <c r="G168">
        <v>60.029317040000002</v>
      </c>
      <c r="H168">
        <v>0.17461007100000001</v>
      </c>
      <c r="I168">
        <v>2.1822628640000001</v>
      </c>
      <c r="J168">
        <v>172.94558979999999</v>
      </c>
      <c r="K168">
        <v>4.3687722999999998E-2</v>
      </c>
    </row>
    <row r="169" spans="1:11">
      <c r="A169">
        <v>1</v>
      </c>
      <c r="B169">
        <v>190.5</v>
      </c>
      <c r="C169">
        <v>-2.0544951450000002</v>
      </c>
      <c r="D169">
        <v>20.44161501</v>
      </c>
      <c r="E169">
        <v>0.13438155299999999</v>
      </c>
      <c r="F169">
        <v>-0.77398455799999999</v>
      </c>
      <c r="G169">
        <v>60.391587209999997</v>
      </c>
      <c r="H169">
        <v>0.17387733599999999</v>
      </c>
      <c r="I169">
        <v>2.1617049690000001</v>
      </c>
      <c r="J169">
        <v>173.18011200000001</v>
      </c>
      <c r="K169">
        <v>4.3478698000000003E-2</v>
      </c>
    </row>
    <row r="170" spans="1:11">
      <c r="A170">
        <v>1</v>
      </c>
      <c r="B170">
        <v>191.5</v>
      </c>
      <c r="C170">
        <v>-2.046748156</v>
      </c>
      <c r="D170">
        <v>20.499678939999999</v>
      </c>
      <c r="E170">
        <v>0.13429091600000001</v>
      </c>
      <c r="F170">
        <v>-0.78781772800000005</v>
      </c>
      <c r="G170">
        <v>60.746987849999996</v>
      </c>
      <c r="H170">
        <v>0.17315995300000001</v>
      </c>
      <c r="I170">
        <v>2.138524662</v>
      </c>
      <c r="J170">
        <v>173.40138959999999</v>
      </c>
      <c r="K170">
        <v>4.3277986999999997E-2</v>
      </c>
    </row>
    <row r="171" spans="1:11">
      <c r="A171">
        <v>1</v>
      </c>
      <c r="B171">
        <v>192.5</v>
      </c>
      <c r="C171">
        <v>-2.0390153849999999</v>
      </c>
      <c r="D171">
        <v>20.5576474</v>
      </c>
      <c r="E171">
        <v>0.13419832300000001</v>
      </c>
      <c r="F171">
        <v>-0.801993069</v>
      </c>
      <c r="G171">
        <v>61.095368469999997</v>
      </c>
      <c r="H171">
        <v>0.172459052</v>
      </c>
      <c r="I171">
        <v>2.113023423</v>
      </c>
      <c r="J171">
        <v>173.61005180000001</v>
      </c>
      <c r="K171">
        <v>4.3085684999999999E-2</v>
      </c>
    </row>
    <row r="172" spans="1:11">
      <c r="A172">
        <v>1</v>
      </c>
      <c r="B172">
        <v>193.5</v>
      </c>
      <c r="C172">
        <v>-2.0313002820000001</v>
      </c>
      <c r="D172">
        <v>20.615511399999999</v>
      </c>
      <c r="E172">
        <v>0.134104101</v>
      </c>
      <c r="F172">
        <v>-0.81644640899999998</v>
      </c>
      <c r="G172">
        <v>61.436600769999998</v>
      </c>
      <c r="H172">
        <v>0.17177572599999999</v>
      </c>
      <c r="I172">
        <v>2.0854902860000002</v>
      </c>
      <c r="J172">
        <v>173.8067179</v>
      </c>
      <c r="K172">
        <v>4.2901834999999999E-2</v>
      </c>
    </row>
    <row r="173" spans="1:11">
      <c r="A173">
        <v>1</v>
      </c>
      <c r="B173">
        <v>194.5</v>
      </c>
      <c r="C173">
        <v>-2.0236068280000001</v>
      </c>
      <c r="D173">
        <v>20.673261889999999</v>
      </c>
      <c r="E173">
        <v>0.13400858099999999</v>
      </c>
      <c r="F173">
        <v>-0.831110299</v>
      </c>
      <c r="G173">
        <v>61.770573720000002</v>
      </c>
      <c r="H173">
        <v>0.17111098599999999</v>
      </c>
      <c r="I173">
        <v>2.0562195000000001</v>
      </c>
      <c r="J173">
        <v>173.9919998</v>
      </c>
      <c r="K173">
        <v>4.2726423999999999E-2</v>
      </c>
    </row>
    <row r="174" spans="1:11">
      <c r="A174">
        <v>1</v>
      </c>
      <c r="B174">
        <v>195.5</v>
      </c>
      <c r="C174">
        <v>-2.0159420130000001</v>
      </c>
      <c r="D174">
        <v>20.730889049999998</v>
      </c>
      <c r="E174">
        <v>0.133912066</v>
      </c>
      <c r="F174">
        <v>-0.84591449799999996</v>
      </c>
      <c r="G174">
        <v>62.097193990000001</v>
      </c>
      <c r="H174">
        <v>0.170465756</v>
      </c>
      <c r="I174">
        <v>2.0254966479999998</v>
      </c>
      <c r="J174">
        <v>174.16649509999999</v>
      </c>
      <c r="K174">
        <v>4.2559395999999999E-2</v>
      </c>
    </row>
    <row r="175" spans="1:11">
      <c r="A175">
        <v>1</v>
      </c>
      <c r="B175">
        <v>196.5</v>
      </c>
      <c r="C175">
        <v>-2.0083057449999999</v>
      </c>
      <c r="D175">
        <v>20.788385099999999</v>
      </c>
      <c r="E175">
        <v>0.13381495400000001</v>
      </c>
      <c r="F175">
        <v>-0.86078651399999995</v>
      </c>
      <c r="G175">
        <v>62.416386279999998</v>
      </c>
      <c r="H175">
        <v>0.16984086900000001</v>
      </c>
      <c r="I175">
        <v>1.9935981819999999</v>
      </c>
      <c r="J175">
        <v>174.33078549999999</v>
      </c>
      <c r="K175">
        <v>4.2400651999999997E-2</v>
      </c>
    </row>
    <row r="176" spans="1:11">
      <c r="A176">
        <v>1</v>
      </c>
      <c r="B176">
        <v>197.5</v>
      </c>
      <c r="C176">
        <v>-2.0007063889999999</v>
      </c>
      <c r="D176">
        <v>20.845740030000002</v>
      </c>
      <c r="E176">
        <v>0.13371755199999999</v>
      </c>
      <c r="F176">
        <v>-0.87565218099999997</v>
      </c>
      <c r="G176">
        <v>62.728093620000003</v>
      </c>
      <c r="H176">
        <v>0.16923706299999999</v>
      </c>
      <c r="I176">
        <v>1.960789092</v>
      </c>
      <c r="J176">
        <v>174.4854344</v>
      </c>
      <c r="K176">
        <v>4.2250062999999997E-2</v>
      </c>
    </row>
    <row r="177" spans="1:11">
      <c r="A177">
        <v>1</v>
      </c>
      <c r="B177">
        <v>198.5</v>
      </c>
      <c r="C177">
        <v>-1.993150137</v>
      </c>
      <c r="D177">
        <v>20.902944489999999</v>
      </c>
      <c r="E177">
        <v>0.13362019999999999</v>
      </c>
      <c r="F177">
        <v>-0.890436283</v>
      </c>
      <c r="G177">
        <v>63.032277559999997</v>
      </c>
      <c r="H177">
        <v>0.16865497099999999</v>
      </c>
      <c r="I177">
        <v>1.927320937</v>
      </c>
      <c r="J177">
        <v>174.6309856</v>
      </c>
      <c r="K177">
        <v>4.2107464999999997E-2</v>
      </c>
    </row>
    <row r="178" spans="1:11">
      <c r="A178">
        <v>1</v>
      </c>
      <c r="B178">
        <v>199.5</v>
      </c>
      <c r="C178">
        <v>-1.9856437410000001</v>
      </c>
      <c r="D178">
        <v>20.959989090000001</v>
      </c>
      <c r="E178">
        <v>0.13352324400000001</v>
      </c>
      <c r="F178">
        <v>-0.90506318500000005</v>
      </c>
      <c r="G178">
        <v>63.32891841</v>
      </c>
      <c r="H178">
        <v>0.16809512400000001</v>
      </c>
      <c r="I178">
        <v>1.89343024</v>
      </c>
      <c r="J178">
        <v>174.7679617</v>
      </c>
      <c r="K178">
        <v>4.1972676E-2</v>
      </c>
    </row>
    <row r="179" spans="1:11">
      <c r="A179">
        <v>1</v>
      </c>
      <c r="B179">
        <v>200.5</v>
      </c>
      <c r="C179">
        <v>-1.97819451</v>
      </c>
      <c r="D179">
        <v>21.016864330000001</v>
      </c>
      <c r="E179">
        <v>0.133427032</v>
      </c>
      <c r="F179">
        <v>-0.91945748999999999</v>
      </c>
      <c r="G179">
        <v>63.618015370000002</v>
      </c>
      <c r="H179">
        <v>0.16755793999999999</v>
      </c>
      <c r="I179">
        <v>1.8593372589999999</v>
      </c>
      <c r="J179">
        <v>174.8968634</v>
      </c>
      <c r="K179">
        <v>4.1845488E-2</v>
      </c>
    </row>
    <row r="180" spans="1:11">
      <c r="A180">
        <v>1</v>
      </c>
      <c r="B180">
        <v>201.5</v>
      </c>
      <c r="C180">
        <v>-1.9708103079999999</v>
      </c>
      <c r="D180">
        <v>21.073560669999999</v>
      </c>
      <c r="E180">
        <v>0.133331914</v>
      </c>
      <c r="F180">
        <v>-0.93354468300000004</v>
      </c>
      <c r="G180">
        <v>63.899586620000001</v>
      </c>
      <c r="H180">
        <v>0.16704372200000001</v>
      </c>
      <c r="I180">
        <v>1.825245107</v>
      </c>
      <c r="J180">
        <v>175.01816909999999</v>
      </c>
      <c r="K180">
        <v>4.1725679000000002E-2</v>
      </c>
    </row>
    <row r="181" spans="1:11">
      <c r="A181">
        <v>1</v>
      </c>
      <c r="B181">
        <v>202.5</v>
      </c>
      <c r="C181">
        <v>-1.9634995399999999</v>
      </c>
      <c r="D181">
        <v>21.1300685</v>
      </c>
      <c r="E181">
        <v>0.13323824500000001</v>
      </c>
      <c r="F181">
        <v>-0.94725176499999997</v>
      </c>
      <c r="G181">
        <v>64.173669430000004</v>
      </c>
      <c r="H181">
        <v>0.16655265399999999</v>
      </c>
      <c r="I181">
        <v>1.791339209</v>
      </c>
      <c r="J181">
        <v>175.13233450000001</v>
      </c>
      <c r="K181">
        <v>4.1613015000000003E-2</v>
      </c>
    </row>
    <row r="182" spans="1:11">
      <c r="A182">
        <v>1</v>
      </c>
      <c r="B182">
        <v>203.5</v>
      </c>
      <c r="C182">
        <v>-1.956271141</v>
      </c>
      <c r="D182">
        <v>21.186378130000001</v>
      </c>
      <c r="E182">
        <v>0.13314638300000001</v>
      </c>
      <c r="F182">
        <v>-0.96050785500000002</v>
      </c>
      <c r="G182">
        <v>64.440320159999999</v>
      </c>
      <c r="H182">
        <v>0.16608479800000001</v>
      </c>
      <c r="I182">
        <v>1.757787065</v>
      </c>
      <c r="J182">
        <v>175.23979259999999</v>
      </c>
      <c r="K182">
        <v>4.1507249000000003E-2</v>
      </c>
    </row>
    <row r="183" spans="1:11">
      <c r="A183">
        <v>1</v>
      </c>
      <c r="B183">
        <v>204.5</v>
      </c>
      <c r="C183">
        <v>-1.9491345609999999</v>
      </c>
      <c r="D183">
        <v>21.24247982</v>
      </c>
      <c r="E183">
        <v>0.13305669000000001</v>
      </c>
      <c r="F183">
        <v>-0.97324476199999999</v>
      </c>
      <c r="G183">
        <v>64.699614269999998</v>
      </c>
      <c r="H183">
        <v>0.16564008999999999</v>
      </c>
      <c r="I183">
        <v>1.7247382920000001</v>
      </c>
      <c r="J183">
        <v>175.34095400000001</v>
      </c>
      <c r="K183">
        <v>4.1408129000000002E-2</v>
      </c>
    </row>
    <row r="184" spans="1:11">
      <c r="A184">
        <v>1</v>
      </c>
      <c r="B184">
        <v>205.5</v>
      </c>
      <c r="C184">
        <v>-1.9420997440000001</v>
      </c>
      <c r="D184">
        <v>21.298363760000001</v>
      </c>
      <c r="E184">
        <v>0.132969531</v>
      </c>
      <c r="F184">
        <v>-0.98539750199999998</v>
      </c>
      <c r="G184">
        <v>64.951646249999996</v>
      </c>
      <c r="H184">
        <v>0.16521834099999999</v>
      </c>
      <c r="I184">
        <v>1.692324905</v>
      </c>
      <c r="J184">
        <v>175.43620709999999</v>
      </c>
      <c r="K184">
        <v>4.1315398000000003E-2</v>
      </c>
    </row>
    <row r="185" spans="1:11">
      <c r="A185">
        <v>1</v>
      </c>
      <c r="B185">
        <v>206.5</v>
      </c>
      <c r="C185">
        <v>-1.9351771010000001</v>
      </c>
      <c r="D185">
        <v>21.354020089999999</v>
      </c>
      <c r="E185">
        <v>0.132885274</v>
      </c>
      <c r="F185">
        <v>-0.996904762</v>
      </c>
      <c r="G185">
        <v>65.196529499999997</v>
      </c>
      <c r="H185">
        <v>0.16481923600000001</v>
      </c>
      <c r="I185">
        <v>1.6606618150000001</v>
      </c>
      <c r="J185">
        <v>175.52591910000001</v>
      </c>
      <c r="K185">
        <v>4.1228795999999998E-2</v>
      </c>
    </row>
    <row r="186" spans="1:11">
      <c r="A186">
        <v>1</v>
      </c>
      <c r="B186">
        <v>207.5</v>
      </c>
      <c r="C186">
        <v>-1.92837748</v>
      </c>
      <c r="D186">
        <v>21.409438909999999</v>
      </c>
      <c r="E186">
        <v>0.13280429199999999</v>
      </c>
      <c r="F186">
        <v>-1.007705555</v>
      </c>
      <c r="G186">
        <v>65.434401859999994</v>
      </c>
      <c r="H186">
        <v>0.16444238</v>
      </c>
      <c r="I186">
        <v>1.6298474949999999</v>
      </c>
      <c r="J186">
        <v>175.6104358</v>
      </c>
      <c r="K186">
        <v>4.114806E-2</v>
      </c>
    </row>
    <row r="187" spans="1:11">
      <c r="A187">
        <v>1</v>
      </c>
      <c r="B187">
        <v>208.5</v>
      </c>
      <c r="C187">
        <v>-1.921712136</v>
      </c>
      <c r="D187">
        <v>21.464610260000001</v>
      </c>
      <c r="E187">
        <v>0.132726962</v>
      </c>
      <c r="F187">
        <v>-1.017756047</v>
      </c>
      <c r="G187">
        <v>65.665400149999996</v>
      </c>
      <c r="H187">
        <v>0.16408710300000001</v>
      </c>
      <c r="I187">
        <v>1.5999647880000001</v>
      </c>
      <c r="J187">
        <v>175.69008299999999</v>
      </c>
      <c r="K187">
        <v>4.1072931E-2</v>
      </c>
    </row>
    <row r="188" spans="1:11">
      <c r="A188">
        <v>1</v>
      </c>
      <c r="B188">
        <v>209.5</v>
      </c>
      <c r="C188">
        <v>-1.9151926850000001</v>
      </c>
      <c r="D188">
        <v>21.519524140000001</v>
      </c>
      <c r="E188">
        <v>0.132653664</v>
      </c>
      <c r="F188">
        <v>-1.0270027129999999</v>
      </c>
      <c r="G188">
        <v>65.889701169999995</v>
      </c>
      <c r="H188">
        <v>0.16375279100000001</v>
      </c>
      <c r="I188">
        <v>1.571081817</v>
      </c>
      <c r="J188">
        <v>175.76516710000001</v>
      </c>
      <c r="K188">
        <v>4.1003150000000002E-2</v>
      </c>
    </row>
    <row r="189" spans="1:11">
      <c r="A189">
        <v>1</v>
      </c>
      <c r="B189">
        <v>210.5</v>
      </c>
      <c r="C189">
        <v>-1.908831065</v>
      </c>
      <c r="D189">
        <v>21.57417053</v>
      </c>
      <c r="E189">
        <v>0.13258478400000001</v>
      </c>
      <c r="F189">
        <v>-1.0354022430000001</v>
      </c>
      <c r="G189">
        <v>66.107491139999993</v>
      </c>
      <c r="H189">
        <v>0.16343866100000001</v>
      </c>
      <c r="I189">
        <v>1.5432529820000001</v>
      </c>
      <c r="J189">
        <v>175.83597570000001</v>
      </c>
      <c r="K189">
        <v>4.0938463000000001E-2</v>
      </c>
    </row>
    <row r="190" spans="1:11">
      <c r="A190">
        <v>1</v>
      </c>
      <c r="B190">
        <v>211.5</v>
      </c>
      <c r="C190">
        <v>-1.9026394820000001</v>
      </c>
      <c r="D190">
        <v>21.628539369999999</v>
      </c>
      <c r="E190">
        <v>0.13252071100000001</v>
      </c>
      <c r="F190">
        <v>-1.0429163560000001</v>
      </c>
      <c r="G190">
        <v>66.318973110000002</v>
      </c>
      <c r="H190">
        <v>0.16314382499999999</v>
      </c>
      <c r="I190">
        <v>1.5165199979999999</v>
      </c>
      <c r="J190">
        <v>175.90277879999999</v>
      </c>
      <c r="K190">
        <v>4.0878616999999999E-2</v>
      </c>
    </row>
    <row r="191" spans="1:11">
      <c r="A191">
        <v>1</v>
      </c>
      <c r="B191">
        <v>212.5</v>
      </c>
      <c r="C191">
        <v>-1.8966303579999999</v>
      </c>
      <c r="D191">
        <v>21.682620620000002</v>
      </c>
      <c r="E191">
        <v>0.132461838</v>
      </c>
      <c r="F191">
        <v>-1.049511871</v>
      </c>
      <c r="G191">
        <v>66.524366180000001</v>
      </c>
      <c r="H191">
        <v>0.16286731099999999</v>
      </c>
      <c r="I191">
        <v>1.490912963</v>
      </c>
      <c r="J191">
        <v>175.9658293</v>
      </c>
      <c r="K191">
        <v>4.0823367999999999E-2</v>
      </c>
    </row>
    <row r="192" spans="1:11">
      <c r="A192">
        <v>1</v>
      </c>
      <c r="B192">
        <v>213.5</v>
      </c>
      <c r="C192">
        <v>-1.890816268</v>
      </c>
      <c r="D192">
        <v>21.736404189999998</v>
      </c>
      <c r="E192">
        <v>0.13240856300000001</v>
      </c>
      <c r="F192">
        <v>-1.055160732</v>
      </c>
      <c r="G192">
        <v>66.723904430000005</v>
      </c>
      <c r="H192">
        <v>0.16260807199999999</v>
      </c>
      <c r="I192">
        <v>1.4664514289999999</v>
      </c>
      <c r="J192">
        <v>176.02536409999999</v>
      </c>
      <c r="K192">
        <v>4.0772475000000002E-2</v>
      </c>
    </row>
    <row r="193" spans="1:11">
      <c r="A193">
        <v>1</v>
      </c>
      <c r="B193">
        <v>214.5</v>
      </c>
      <c r="C193">
        <v>-1.885209876</v>
      </c>
      <c r="D193">
        <v>21.789880029999999</v>
      </c>
      <c r="E193">
        <v>0.13236128899999999</v>
      </c>
      <c r="F193">
        <v>-1.0598400189999999</v>
      </c>
      <c r="G193">
        <v>66.917835629999999</v>
      </c>
      <c r="H193">
        <v>0.16236500600000001</v>
      </c>
      <c r="I193">
        <v>1.44314546</v>
      </c>
      <c r="J193">
        <v>176.081605</v>
      </c>
      <c r="K193">
        <v>4.0725706E-2</v>
      </c>
    </row>
    <row r="194" spans="1:11">
      <c r="A194">
        <v>1</v>
      </c>
      <c r="B194">
        <v>215.5</v>
      </c>
      <c r="C194">
        <v>-1.8798235050000001</v>
      </c>
      <c r="D194">
        <v>21.843038190000001</v>
      </c>
      <c r="E194">
        <v>0.13232042699999999</v>
      </c>
      <c r="F194">
        <v>-1.0635319729999999</v>
      </c>
      <c r="G194">
        <v>67.106419560000006</v>
      </c>
      <c r="H194">
        <v>0.16213697299999999</v>
      </c>
      <c r="I194">
        <v>1.4209966650000001</v>
      </c>
      <c r="J194">
        <v>176.13475930000001</v>
      </c>
      <c r="K194">
        <v>4.0682834000000001E-2</v>
      </c>
    </row>
    <row r="195" spans="1:11">
      <c r="A195">
        <v>1</v>
      </c>
      <c r="B195">
        <v>216.5</v>
      </c>
      <c r="C195">
        <v>-1.874670324</v>
      </c>
      <c r="D195">
        <v>21.895868499999999</v>
      </c>
      <c r="E195">
        <v>0.13228638200000001</v>
      </c>
      <c r="F195">
        <v>-1.0662240380000001</v>
      </c>
      <c r="G195">
        <v>67.289926030000004</v>
      </c>
      <c r="H195">
        <v>0.161922819</v>
      </c>
      <c r="I195">
        <v>1.3999991869999999</v>
      </c>
      <c r="J195">
        <v>176.18502079999999</v>
      </c>
      <c r="K195">
        <v>4.0643640000000002E-2</v>
      </c>
    </row>
    <row r="196" spans="1:11">
      <c r="A196">
        <v>1</v>
      </c>
      <c r="B196">
        <v>217.5</v>
      </c>
      <c r="C196">
        <v>-1.869760299</v>
      </c>
      <c r="D196">
        <v>21.948361680000001</v>
      </c>
      <c r="E196">
        <v>0.1322596</v>
      </c>
      <c r="F196">
        <v>-1.0679089079999999</v>
      </c>
      <c r="G196">
        <v>67.468632549999995</v>
      </c>
      <c r="H196">
        <v>0.16172139799999999</v>
      </c>
      <c r="I196">
        <v>1.3801406510000001</v>
      </c>
      <c r="J196">
        <v>176.2325707</v>
      </c>
      <c r="K196">
        <v>4.0607913000000002E-2</v>
      </c>
    </row>
    <row r="197" spans="1:11">
      <c r="A197">
        <v>1</v>
      </c>
      <c r="B197">
        <v>218.5</v>
      </c>
      <c r="C197">
        <v>-1.8651132450000001</v>
      </c>
      <c r="D197">
        <v>22.000505690000001</v>
      </c>
      <c r="E197">
        <v>0.132240418</v>
      </c>
      <c r="F197">
        <v>-1.068589885</v>
      </c>
      <c r="G197">
        <v>67.642813779999997</v>
      </c>
      <c r="H197">
        <v>0.16153153000000001</v>
      </c>
      <c r="I197">
        <v>1.361403047</v>
      </c>
      <c r="J197">
        <v>176.2775781</v>
      </c>
      <c r="K197">
        <v>4.0575448E-2</v>
      </c>
    </row>
    <row r="198" spans="1:11">
      <c r="A198">
        <v>1</v>
      </c>
      <c r="B198">
        <v>219.5</v>
      </c>
      <c r="C198">
        <v>-1.8607349440000001</v>
      </c>
      <c r="D198">
        <v>22.052292420000001</v>
      </c>
      <c r="E198">
        <v>0.13222933000000001</v>
      </c>
      <c r="F198">
        <v>-1.068261146</v>
      </c>
      <c r="G198">
        <v>67.812767500000007</v>
      </c>
      <c r="H198">
        <v>0.161352313</v>
      </c>
      <c r="I198">
        <v>1.3437635640000001</v>
      </c>
      <c r="J198">
        <v>176.32020080000001</v>
      </c>
      <c r="K198">
        <v>4.0546051E-2</v>
      </c>
    </row>
    <row r="199" spans="1:11">
      <c r="A199">
        <v>1</v>
      </c>
      <c r="B199">
        <v>220.5</v>
      </c>
      <c r="C199">
        <v>-1.85663384</v>
      </c>
      <c r="D199">
        <v>22.10371305</v>
      </c>
      <c r="E199">
        <v>0.132226801</v>
      </c>
      <c r="F199">
        <v>-1.0669337560000001</v>
      </c>
      <c r="G199">
        <v>67.978773309999994</v>
      </c>
      <c r="H199">
        <v>0.161182785</v>
      </c>
      <c r="I199">
        <v>1.327195355</v>
      </c>
      <c r="J199">
        <v>176.36058639999999</v>
      </c>
      <c r="K199">
        <v>4.0519531999999997E-2</v>
      </c>
    </row>
    <row r="200" spans="1:11">
      <c r="A200">
        <v>1</v>
      </c>
      <c r="B200">
        <v>221.5</v>
      </c>
      <c r="C200">
        <v>-1.8528271860000001</v>
      </c>
      <c r="D200">
        <v>22.154756030000001</v>
      </c>
      <c r="E200">
        <v>0.13223320099999999</v>
      </c>
      <c r="F200">
        <v>-1.0646209760000001</v>
      </c>
      <c r="G200">
        <v>68.141110220000002</v>
      </c>
      <c r="H200">
        <v>0.16102218400000001</v>
      </c>
      <c r="I200">
        <v>1.3116682420000001</v>
      </c>
      <c r="J200">
        <v>176.39887250000001</v>
      </c>
      <c r="K200">
        <v>4.0495713000000003E-2</v>
      </c>
    </row>
    <row r="201" spans="1:11">
      <c r="A201">
        <v>1</v>
      </c>
      <c r="B201">
        <v>222.5</v>
      </c>
      <c r="C201">
        <v>-1.8493232040000001</v>
      </c>
      <c r="D201">
        <v>22.205412490000001</v>
      </c>
      <c r="E201">
        <v>0.13224899300000001</v>
      </c>
      <c r="F201">
        <v>-1.0613417549999999</v>
      </c>
      <c r="G201">
        <v>68.300047410000005</v>
      </c>
      <c r="H201">
        <v>0.16086994299999999</v>
      </c>
      <c r="I201">
        <v>1.2971493590000001</v>
      </c>
      <c r="J201">
        <v>176.43518739999999</v>
      </c>
      <c r="K201">
        <v>4.0474420999999997E-2</v>
      </c>
    </row>
    <row r="202" spans="1:11">
      <c r="A202">
        <v>1</v>
      </c>
      <c r="B202">
        <v>223.5</v>
      </c>
      <c r="C202">
        <v>-1.846131607</v>
      </c>
      <c r="D202">
        <v>22.255673000000002</v>
      </c>
      <c r="E202">
        <v>0.13227462500000001</v>
      </c>
      <c r="F202">
        <v>-1.0571169570000001</v>
      </c>
      <c r="G202">
        <v>68.455845400000001</v>
      </c>
      <c r="H202">
        <v>0.16072579300000001</v>
      </c>
      <c r="I202">
        <v>1.2836037280000001</v>
      </c>
      <c r="J202">
        <v>176.469651</v>
      </c>
      <c r="K202">
        <v>4.0455493000000002E-2</v>
      </c>
    </row>
    <row r="203" spans="1:11">
      <c r="A203">
        <v>1</v>
      </c>
      <c r="B203">
        <v>224.5</v>
      </c>
      <c r="C203">
        <v>-1.8432612939999999</v>
      </c>
      <c r="D203">
        <v>22.30552831</v>
      </c>
      <c r="E203">
        <v>0.132310549</v>
      </c>
      <c r="F203">
        <v>-1.0519889790000001</v>
      </c>
      <c r="G203">
        <v>68.608721739999993</v>
      </c>
      <c r="H203">
        <v>0.16058957400000001</v>
      </c>
      <c r="I203">
        <v>1.270994782</v>
      </c>
      <c r="J203">
        <v>176.50237509999999</v>
      </c>
      <c r="K203">
        <v>4.0438772999999997E-2</v>
      </c>
    </row>
    <row r="204" spans="1:11">
      <c r="A204">
        <v>1</v>
      </c>
      <c r="B204">
        <v>225.5</v>
      </c>
      <c r="C204">
        <v>-1.840720248</v>
      </c>
      <c r="D204">
        <v>22.3549693</v>
      </c>
      <c r="E204">
        <v>0.132357221</v>
      </c>
      <c r="F204">
        <v>-1.04599033</v>
      </c>
      <c r="G204">
        <v>68.758892630000005</v>
      </c>
      <c r="H204">
        <v>0.16046170000000001</v>
      </c>
      <c r="I204">
        <v>1.2592848299999999</v>
      </c>
      <c r="J204">
        <v>176.53346400000001</v>
      </c>
      <c r="K204">
        <v>4.0424110999999999E-2</v>
      </c>
    </row>
    <row r="205" spans="1:11">
      <c r="A205">
        <v>1</v>
      </c>
      <c r="B205">
        <v>226.5</v>
      </c>
      <c r="C205">
        <v>-1.8385154399999999</v>
      </c>
      <c r="D205">
        <v>22.403987059999999</v>
      </c>
      <c r="E205">
        <v>0.13241510300000001</v>
      </c>
      <c r="F205">
        <v>-1.039168248</v>
      </c>
      <c r="G205">
        <v>68.906530279999998</v>
      </c>
      <c r="H205">
        <v>0.160342924</v>
      </c>
      <c r="I205">
        <v>1.2484354609999999</v>
      </c>
      <c r="J205">
        <v>176.56301529999999</v>
      </c>
      <c r="K205">
        <v>4.0411365999999997E-2</v>
      </c>
    </row>
    <row r="206" spans="1:11">
      <c r="A206">
        <v>1</v>
      </c>
      <c r="B206">
        <v>227.5</v>
      </c>
      <c r="C206">
        <v>-1.83665586</v>
      </c>
      <c r="D206">
        <v>22.452571819999999</v>
      </c>
      <c r="E206">
        <v>0.13248463099999999</v>
      </c>
      <c r="F206">
        <v>-1.031579574</v>
      </c>
      <c r="G206">
        <v>69.051764270000007</v>
      </c>
      <c r="H206">
        <v>0.16023447800000001</v>
      </c>
      <c r="I206">
        <v>1.2384079100000001</v>
      </c>
      <c r="J206">
        <v>176.59111970000001</v>
      </c>
      <c r="K206">
        <v>4.0400405E-2</v>
      </c>
    </row>
    <row r="207" spans="1:11">
      <c r="A207">
        <v>1</v>
      </c>
      <c r="B207">
        <v>228.5</v>
      </c>
      <c r="C207">
        <v>-1.835138046</v>
      </c>
      <c r="D207">
        <v>22.500717779999999</v>
      </c>
      <c r="E207">
        <v>0.13256635899999999</v>
      </c>
      <c r="F207">
        <v>-1.0232919460000001</v>
      </c>
      <c r="G207">
        <v>69.194672879999999</v>
      </c>
      <c r="H207">
        <v>0.160138158</v>
      </c>
      <c r="I207">
        <v>1.229163362</v>
      </c>
      <c r="J207">
        <v>176.6178621</v>
      </c>
      <c r="K207">
        <v>4.0391100999999999E-2</v>
      </c>
    </row>
    <row r="208" spans="1:11">
      <c r="A208">
        <v>1</v>
      </c>
      <c r="B208">
        <v>229.5</v>
      </c>
      <c r="C208">
        <v>-1.833972004</v>
      </c>
      <c r="D208">
        <v>22.54841437</v>
      </c>
      <c r="E208">
        <v>0.13266069899999999</v>
      </c>
      <c r="F208">
        <v>-1.0143851180000001</v>
      </c>
      <c r="G208">
        <v>69.335273760000007</v>
      </c>
      <c r="H208">
        <v>0.16005639299999999</v>
      </c>
      <c r="I208">
        <v>1.220663228</v>
      </c>
      <c r="J208">
        <v>176.64332189999999</v>
      </c>
      <c r="K208">
        <v>4.0383334E-2</v>
      </c>
    </row>
    <row r="209" spans="1:11">
      <c r="A209">
        <v>1</v>
      </c>
      <c r="B209">
        <v>230.5</v>
      </c>
      <c r="C209">
        <v>-1.8331577509999999</v>
      </c>
      <c r="D209">
        <v>22.59565422</v>
      </c>
      <c r="E209">
        <v>0.132768153</v>
      </c>
      <c r="F209">
        <v>-1.0049523659999999</v>
      </c>
      <c r="G209">
        <v>69.473513729999993</v>
      </c>
      <c r="H209">
        <v>0.15999234400000001</v>
      </c>
      <c r="I209">
        <v>1.2128693740000001</v>
      </c>
      <c r="J209">
        <v>176.66757290000001</v>
      </c>
      <c r="K209">
        <v>4.0376990000000001E-2</v>
      </c>
    </row>
    <row r="210" spans="1:11">
      <c r="A210">
        <v>1</v>
      </c>
      <c r="B210">
        <v>231.5</v>
      </c>
      <c r="C210">
        <v>-1.83269562</v>
      </c>
      <c r="D210">
        <v>22.64242956</v>
      </c>
      <c r="E210">
        <v>0.13288921100000001</v>
      </c>
      <c r="F210">
        <v>-0.99510192399999997</v>
      </c>
      <c r="G210">
        <v>69.609257819999996</v>
      </c>
      <c r="H210">
        <v>0.15994998899999999</v>
      </c>
      <c r="I210">
        <v>1.20574431</v>
      </c>
      <c r="J210">
        <v>176.69068440000001</v>
      </c>
      <c r="K210">
        <v>4.0371961999999997E-2</v>
      </c>
    </row>
    <row r="211" spans="1:11">
      <c r="A211">
        <v>1</v>
      </c>
      <c r="B211">
        <v>232.5</v>
      </c>
      <c r="C211">
        <v>-1.8325843420000001</v>
      </c>
      <c r="D211">
        <v>22.68873292</v>
      </c>
      <c r="E211">
        <v>0.133024368</v>
      </c>
      <c r="F211">
        <v>-0.98495830699999998</v>
      </c>
      <c r="G211">
        <v>69.742277580000007</v>
      </c>
      <c r="H211">
        <v>0.15993423100000001</v>
      </c>
      <c r="I211">
        <v>1.199251356</v>
      </c>
      <c r="J211">
        <v>176.71272099999999</v>
      </c>
      <c r="K211">
        <v>4.0368148999999999E-2</v>
      </c>
    </row>
    <row r="212" spans="1:11">
      <c r="A212">
        <v>1</v>
      </c>
      <c r="B212">
        <v>233.5</v>
      </c>
      <c r="C212">
        <v>-1.8328209740000001</v>
      </c>
      <c r="D212">
        <v>22.734557129999999</v>
      </c>
      <c r="E212">
        <v>0.133174129</v>
      </c>
      <c r="F212">
        <v>-0.97466332499999997</v>
      </c>
      <c r="G212">
        <v>69.872238850000002</v>
      </c>
      <c r="H212">
        <v>0.15995100400000001</v>
      </c>
      <c r="I212">
        <v>1.19335477</v>
      </c>
      <c r="J212">
        <v>176.733743</v>
      </c>
      <c r="K212">
        <v>4.0365456000000001E-2</v>
      </c>
    </row>
    <row r="213" spans="1:11">
      <c r="A213">
        <v>1</v>
      </c>
      <c r="B213">
        <v>234.5</v>
      </c>
      <c r="C213">
        <v>-1.833400825</v>
      </c>
      <c r="D213">
        <v>22.7798953</v>
      </c>
      <c r="E213">
        <v>0.13333899900000001</v>
      </c>
      <c r="F213">
        <v>-0.96437655499999997</v>
      </c>
      <c r="G213">
        <v>69.998688959999996</v>
      </c>
      <c r="H213">
        <v>0.160007394</v>
      </c>
      <c r="I213">
        <v>1.188019859</v>
      </c>
      <c r="J213">
        <v>176.75380699999999</v>
      </c>
      <c r="K213">
        <v>4.0363795000000001E-2</v>
      </c>
    </row>
    <row r="214" spans="1:11">
      <c r="A214">
        <v>1</v>
      </c>
      <c r="B214">
        <v>235.5</v>
      </c>
      <c r="C214">
        <v>-1.834317405</v>
      </c>
      <c r="D214">
        <v>22.824740869999999</v>
      </c>
      <c r="E214">
        <v>0.13351949599999999</v>
      </c>
      <c r="F214">
        <v>-0.95427494499999999</v>
      </c>
      <c r="G214">
        <v>70.121043810000003</v>
      </c>
      <c r="H214">
        <v>0.16011176899999999</v>
      </c>
      <c r="I214">
        <v>1.1832130590000001</v>
      </c>
      <c r="J214">
        <v>176.77296569999999</v>
      </c>
      <c r="K214">
        <v>4.0363080000000003E-2</v>
      </c>
    </row>
    <row r="215" spans="1:11">
      <c r="A215">
        <v>1</v>
      </c>
      <c r="B215">
        <v>236.5</v>
      </c>
      <c r="C215">
        <v>-1.8355575200000001</v>
      </c>
      <c r="D215">
        <v>22.869089120000002</v>
      </c>
      <c r="E215">
        <v>0.13371619200000001</v>
      </c>
      <c r="F215">
        <v>-0.94455118699999996</v>
      </c>
      <c r="G215">
        <v>70.238574819999997</v>
      </c>
      <c r="H215">
        <v>0.16027391799999999</v>
      </c>
      <c r="I215">
        <v>1.178901998</v>
      </c>
      <c r="J215">
        <v>176.79126869999999</v>
      </c>
      <c r="K215">
        <v>4.0363232999999998E-2</v>
      </c>
    </row>
    <row r="216" spans="1:11">
      <c r="A216">
        <v>1</v>
      </c>
      <c r="B216">
        <v>237.5</v>
      </c>
      <c r="C216">
        <v>-1.8371194660000001</v>
      </c>
      <c r="D216">
        <v>22.91293151</v>
      </c>
      <c r="E216">
        <v>0.13392952499999999</v>
      </c>
      <c r="F216">
        <v>-0.93541042699999999</v>
      </c>
      <c r="G216">
        <v>70.350396259999997</v>
      </c>
      <c r="H216">
        <v>0.16050520300000001</v>
      </c>
      <c r="I216">
        <v>1.175055543</v>
      </c>
      <c r="J216">
        <v>176.80876219999999</v>
      </c>
      <c r="K216">
        <v>4.0364179E-2</v>
      </c>
    </row>
    <row r="217" spans="1:11">
      <c r="A217">
        <v>1</v>
      </c>
      <c r="B217">
        <v>238.5</v>
      </c>
      <c r="C217">
        <v>-1.838987063</v>
      </c>
      <c r="D217">
        <v>22.95626373</v>
      </c>
      <c r="E217">
        <v>0.13416007299999999</v>
      </c>
      <c r="F217">
        <v>-0.927059784</v>
      </c>
      <c r="G217">
        <v>70.455461049999997</v>
      </c>
      <c r="H217">
        <v>0.16081878799999999</v>
      </c>
      <c r="I217">
        <v>1.1716438280000001</v>
      </c>
      <c r="J217">
        <v>176.8254895</v>
      </c>
      <c r="K217">
        <v>4.0365850000000002E-2</v>
      </c>
    </row>
    <row r="218" spans="1:11">
      <c r="A218">
        <v>1</v>
      </c>
      <c r="B218">
        <v>239.5</v>
      </c>
      <c r="C218">
        <v>-1.8411461389999999</v>
      </c>
      <c r="D218">
        <v>22.999080620000001</v>
      </c>
      <c r="E218">
        <v>0.13440838099999999</v>
      </c>
      <c r="F218">
        <v>-0.91971846099999999</v>
      </c>
      <c r="G218">
        <v>70.55252127</v>
      </c>
      <c r="H218">
        <v>0.16122961699999999</v>
      </c>
      <c r="I218">
        <v>1.16863827</v>
      </c>
      <c r="J218">
        <v>176.8414914</v>
      </c>
      <c r="K218">
        <v>4.0368179999999997E-2</v>
      </c>
    </row>
    <row r="219" spans="1:11">
      <c r="A219">
        <v>1</v>
      </c>
      <c r="B219">
        <v>240</v>
      </c>
      <c r="C219">
        <v>-1.8423301599999999</v>
      </c>
      <c r="D219">
        <v>23.020294239999998</v>
      </c>
      <c r="E219">
        <v>0.13453936499999999</v>
      </c>
      <c r="F219">
        <v>-0.91648761999999995</v>
      </c>
      <c r="G219">
        <v>70.597614530000001</v>
      </c>
      <c r="H219">
        <v>0.16147679200000001</v>
      </c>
      <c r="I219">
        <v>1.1672792190000001</v>
      </c>
      <c r="J219">
        <v>176.84923219999999</v>
      </c>
      <c r="K219">
        <v>4.0369573999999998E-2</v>
      </c>
    </row>
    <row r="220" spans="1:11">
      <c r="A220">
        <v>2</v>
      </c>
      <c r="B220">
        <v>24</v>
      </c>
      <c r="C220">
        <v>-0.98660853000000004</v>
      </c>
      <c r="D220">
        <v>16.42339664</v>
      </c>
      <c r="E220">
        <v>8.5451785000000002E-2</v>
      </c>
      <c r="F220">
        <v>-0.73533950999999997</v>
      </c>
      <c r="G220">
        <v>12.05503983</v>
      </c>
      <c r="H220">
        <v>0.107399495</v>
      </c>
      <c r="I220">
        <v>1.07244896</v>
      </c>
      <c r="J220">
        <v>84.975555119999996</v>
      </c>
      <c r="K220">
        <v>4.0791394000000002E-2</v>
      </c>
    </row>
    <row r="221" spans="1:11">
      <c r="A221">
        <v>2</v>
      </c>
      <c r="B221">
        <v>24.5</v>
      </c>
      <c r="C221">
        <v>-1.0244968270000001</v>
      </c>
      <c r="D221">
        <v>16.38804056</v>
      </c>
      <c r="E221">
        <v>8.5025838000000006E-2</v>
      </c>
      <c r="F221">
        <v>-0.75220657000000002</v>
      </c>
      <c r="G221">
        <v>12.13455523</v>
      </c>
      <c r="H221">
        <v>0.107740345</v>
      </c>
      <c r="I221">
        <v>1.0512729119999999</v>
      </c>
      <c r="J221">
        <v>85.397316900000007</v>
      </c>
      <c r="K221">
        <v>4.0859726999999998E-2</v>
      </c>
    </row>
    <row r="222" spans="1:11">
      <c r="A222">
        <v>2</v>
      </c>
      <c r="B222">
        <v>25.5</v>
      </c>
      <c r="C222">
        <v>-1.1026983530000001</v>
      </c>
      <c r="D222">
        <v>16.318971900000001</v>
      </c>
      <c r="E222">
        <v>8.4214051999999998E-2</v>
      </c>
      <c r="F222">
        <v>-0.78423366000000005</v>
      </c>
      <c r="G222">
        <v>12.2910249</v>
      </c>
      <c r="H222">
        <v>0.10847701</v>
      </c>
      <c r="I222">
        <v>1.0419511749999999</v>
      </c>
      <c r="J222">
        <v>86.290263179999997</v>
      </c>
      <c r="K222">
        <v>4.1142160999999997E-2</v>
      </c>
    </row>
    <row r="223" spans="1:11">
      <c r="A223">
        <v>2</v>
      </c>
      <c r="B223">
        <v>26.5</v>
      </c>
      <c r="C223">
        <v>-1.1839663499999999</v>
      </c>
      <c r="D223">
        <v>16.252079850000001</v>
      </c>
      <c r="E223">
        <v>8.3455124000000006E-2</v>
      </c>
      <c r="F223">
        <v>-0.81409582000000003</v>
      </c>
      <c r="G223">
        <v>12.44469258</v>
      </c>
      <c r="H223">
        <v>0.109280828</v>
      </c>
      <c r="I223">
        <v>1.0125922359999999</v>
      </c>
      <c r="J223">
        <v>87.157141820000007</v>
      </c>
      <c r="K223">
        <v>4.1349399000000002E-2</v>
      </c>
    </row>
    <row r="224" spans="1:11">
      <c r="A224">
        <v>2</v>
      </c>
      <c r="B224">
        <v>27.5</v>
      </c>
      <c r="C224">
        <v>-1.268071036</v>
      </c>
      <c r="D224">
        <v>16.187346689999998</v>
      </c>
      <c r="E224">
        <v>8.2748284000000005E-2</v>
      </c>
      <c r="F224">
        <v>-0.84193550399999995</v>
      </c>
      <c r="G224">
        <v>12.596223350000001</v>
      </c>
      <c r="H224">
        <v>0.110144488</v>
      </c>
      <c r="I224">
        <v>0.97054190900000004</v>
      </c>
      <c r="J224">
        <v>87.996018399999997</v>
      </c>
      <c r="K224">
        <v>4.1500427999999999E-2</v>
      </c>
    </row>
    <row r="225" spans="1:11">
      <c r="A225">
        <v>2</v>
      </c>
      <c r="B225">
        <v>28.5</v>
      </c>
      <c r="C225">
        <v>-1.354751525</v>
      </c>
      <c r="D225">
        <v>16.12475448</v>
      </c>
      <c r="E225">
        <v>8.2092736999999999E-2</v>
      </c>
      <c r="F225">
        <v>-0.86788939799999998</v>
      </c>
      <c r="G225">
        <v>12.746209110000001</v>
      </c>
      <c r="H225">
        <v>0.11106081499999999</v>
      </c>
      <c r="I225">
        <v>0.92112998800000001</v>
      </c>
      <c r="J225">
        <v>88.805511499999994</v>
      </c>
      <c r="K225">
        <v>4.1610507999999997E-2</v>
      </c>
    </row>
    <row r="226" spans="1:11">
      <c r="A226">
        <v>2</v>
      </c>
      <c r="B226">
        <v>29.5</v>
      </c>
      <c r="C226">
        <v>-1.443689692</v>
      </c>
      <c r="D226">
        <v>16.064287620000002</v>
      </c>
      <c r="E226">
        <v>8.1487717000000001E-2</v>
      </c>
      <c r="F226">
        <v>-0.89210264699999997</v>
      </c>
      <c r="G226">
        <v>12.895172179999999</v>
      </c>
      <c r="H226">
        <v>0.112022759</v>
      </c>
      <c r="I226">
        <v>0.86822139200000004</v>
      </c>
      <c r="J226">
        <v>89.584766889999997</v>
      </c>
      <c r="K226">
        <v>4.1691761000000001E-2</v>
      </c>
    </row>
    <row r="227" spans="1:11">
      <c r="A227">
        <v>2</v>
      </c>
      <c r="B227">
        <v>30.5</v>
      </c>
      <c r="C227">
        <v>-1.5345419199999999</v>
      </c>
      <c r="D227">
        <v>16.00593001</v>
      </c>
      <c r="E227">
        <v>8.0932448000000004E-2</v>
      </c>
      <c r="F227">
        <v>-0.91471881700000002</v>
      </c>
      <c r="G227">
        <v>13.04357164</v>
      </c>
      <c r="H227">
        <v>0.113023467</v>
      </c>
      <c r="I227">
        <v>0.81454413000000003</v>
      </c>
      <c r="J227">
        <v>90.333417220000001</v>
      </c>
      <c r="K227">
        <v>4.1753680000000001E-2</v>
      </c>
    </row>
    <row r="228" spans="1:11">
      <c r="A228">
        <v>2</v>
      </c>
      <c r="B228">
        <v>31.5</v>
      </c>
      <c r="C228">
        <v>-1.6269280930000001</v>
      </c>
      <c r="D228">
        <v>15.94966631</v>
      </c>
      <c r="E228">
        <v>8.0426175000000003E-2</v>
      </c>
      <c r="F228">
        <v>-0.93587658399999996</v>
      </c>
      <c r="G228">
        <v>13.191808740000001</v>
      </c>
      <c r="H228">
        <v>0.114056328</v>
      </c>
      <c r="I228">
        <v>0.76195797700000001</v>
      </c>
      <c r="J228">
        <v>91.051543600000002</v>
      </c>
      <c r="K228">
        <v>4.1803562000000002E-2</v>
      </c>
    </row>
    <row r="229" spans="1:11">
      <c r="A229">
        <v>2</v>
      </c>
      <c r="B229">
        <v>32.5</v>
      </c>
      <c r="C229">
        <v>-1.720434829</v>
      </c>
      <c r="D229">
        <v>15.895481970000001</v>
      </c>
      <c r="E229">
        <v>7.9968176000000002E-2</v>
      </c>
      <c r="F229">
        <v>-0.955723447</v>
      </c>
      <c r="G229">
        <v>13.34022934</v>
      </c>
      <c r="H229">
        <v>0.11511495300000001</v>
      </c>
      <c r="I229">
        <v>0.71166022799999995</v>
      </c>
      <c r="J229">
        <v>91.739635199999995</v>
      </c>
      <c r="K229">
        <v>4.1846882000000002E-2</v>
      </c>
    </row>
    <row r="230" spans="1:11">
      <c r="A230">
        <v>2</v>
      </c>
      <c r="B230">
        <v>33.5</v>
      </c>
      <c r="C230">
        <v>-1.8146352619999999</v>
      </c>
      <c r="D230">
        <v>15.843361789999999</v>
      </c>
      <c r="E230">
        <v>7.9557735000000004E-2</v>
      </c>
      <c r="F230">
        <v>-0.97438336299999995</v>
      </c>
      <c r="G230">
        <v>13.48913319</v>
      </c>
      <c r="H230">
        <v>0.116193327</v>
      </c>
      <c r="I230">
        <v>0.66432337900000005</v>
      </c>
      <c r="J230">
        <v>92.398544290000004</v>
      </c>
      <c r="K230">
        <v>4.1887625999999997E-2</v>
      </c>
    </row>
    <row r="231" spans="1:11">
      <c r="A231">
        <v>2</v>
      </c>
      <c r="B231">
        <v>34.5</v>
      </c>
      <c r="C231">
        <v>-1.9090762619999999</v>
      </c>
      <c r="D231">
        <v>15.793291460000001</v>
      </c>
      <c r="E231">
        <v>7.9194186999999999E-2</v>
      </c>
      <c r="F231">
        <v>-0.99198075600000002</v>
      </c>
      <c r="G231">
        <v>13.63877446</v>
      </c>
      <c r="H231">
        <v>0.11728574999999999</v>
      </c>
      <c r="I231">
        <v>0.62028510199999998</v>
      </c>
      <c r="J231">
        <v>93.029453919999995</v>
      </c>
      <c r="K231">
        <v>4.1928567999999999E-2</v>
      </c>
    </row>
    <row r="232" spans="1:11">
      <c r="A232">
        <v>2</v>
      </c>
      <c r="B232">
        <v>35.5</v>
      </c>
      <c r="C232">
        <v>-2.0032961020000002</v>
      </c>
      <c r="D232">
        <v>15.745256400000001</v>
      </c>
      <c r="E232">
        <v>7.8876895000000002E-2</v>
      </c>
      <c r="F232">
        <v>-1.0086407420000001</v>
      </c>
      <c r="G232">
        <v>13.78936547</v>
      </c>
      <c r="H232">
        <v>0.118386848</v>
      </c>
      <c r="I232">
        <v>0.57955630999999996</v>
      </c>
      <c r="J232">
        <v>93.633822780000003</v>
      </c>
      <c r="K232">
        <v>4.1971514000000001E-2</v>
      </c>
    </row>
    <row r="233" spans="1:11">
      <c r="A233">
        <v>2</v>
      </c>
      <c r="B233">
        <v>36.5</v>
      </c>
      <c r="C233">
        <v>-2.0968289370000002</v>
      </c>
      <c r="D233">
        <v>15.699241880000001</v>
      </c>
      <c r="E233">
        <v>7.8605254999999999E-2</v>
      </c>
      <c r="F233">
        <v>-1.024471278</v>
      </c>
      <c r="G233">
        <v>13.941083320000001</v>
      </c>
      <c r="H233">
        <v>0.11949166899999999</v>
      </c>
      <c r="I233">
        <v>0.54198093999999997</v>
      </c>
      <c r="J233">
        <v>94.213357090000002</v>
      </c>
      <c r="K233">
        <v>4.2017509000000001E-2</v>
      </c>
    </row>
    <row r="234" spans="1:11">
      <c r="A234">
        <v>2</v>
      </c>
      <c r="B234">
        <v>37.5</v>
      </c>
      <c r="C234">
        <v>-2.189211877</v>
      </c>
      <c r="D234">
        <v>15.65523282</v>
      </c>
      <c r="E234">
        <v>7.8378695999999998E-2</v>
      </c>
      <c r="F234">
        <v>-1.0395736040000001</v>
      </c>
      <c r="G234">
        <v>14.094071749999999</v>
      </c>
      <c r="H234">
        <v>0.12059565799999999</v>
      </c>
      <c r="I234">
        <v>0.51142983200000003</v>
      </c>
      <c r="J234">
        <v>94.796432390000007</v>
      </c>
      <c r="K234">
        <v>4.2104521999999998E-2</v>
      </c>
    </row>
    <row r="235" spans="1:11">
      <c r="A235">
        <v>2</v>
      </c>
      <c r="B235">
        <v>38.5</v>
      </c>
      <c r="C235">
        <v>-2.2799919819999999</v>
      </c>
      <c r="D235">
        <v>15.61321371</v>
      </c>
      <c r="E235">
        <v>7.8196673999999994E-2</v>
      </c>
      <c r="F235">
        <v>-1.0540394790000001</v>
      </c>
      <c r="G235">
        <v>14.24844498</v>
      </c>
      <c r="H235">
        <v>0.121694676</v>
      </c>
      <c r="I235">
        <v>0.48279993700000001</v>
      </c>
      <c r="J235">
        <v>95.373919180000001</v>
      </c>
      <c r="K235">
        <v>4.2199506999999997E-2</v>
      </c>
    </row>
    <row r="236" spans="1:11">
      <c r="A236">
        <v>2</v>
      </c>
      <c r="B236">
        <v>39.5</v>
      </c>
      <c r="C236">
        <v>-2.368732949</v>
      </c>
      <c r="D236">
        <v>15.573168430000001</v>
      </c>
      <c r="E236">
        <v>7.8058666999999998E-2</v>
      </c>
      <c r="F236">
        <v>-1.0679467840000001</v>
      </c>
      <c r="G236">
        <v>14.404291690000001</v>
      </c>
      <c r="H236">
        <v>0.12278503</v>
      </c>
      <c r="I236">
        <v>0.45552104100000002</v>
      </c>
      <c r="J236">
        <v>95.946926770000005</v>
      </c>
      <c r="K236">
        <v>4.2300333000000002E-2</v>
      </c>
    </row>
    <row r="237" spans="1:11">
      <c r="A237">
        <v>2</v>
      </c>
      <c r="B237">
        <v>40.5</v>
      </c>
      <c r="C237">
        <v>-2.4550213140000001</v>
      </c>
      <c r="D237">
        <v>15.53508019</v>
      </c>
      <c r="E237">
        <v>7.7964169E-2</v>
      </c>
      <c r="F237">
        <v>-1.0813741530000001</v>
      </c>
      <c r="G237">
        <v>14.56167529</v>
      </c>
      <c r="H237">
        <v>0.1238634</v>
      </c>
      <c r="I237">
        <v>0.42915028799999999</v>
      </c>
      <c r="J237">
        <v>96.516449120000004</v>
      </c>
      <c r="K237">
        <v>4.2405224999999998E-2</v>
      </c>
    </row>
    <row r="238" spans="1:11">
      <c r="A238">
        <v>2</v>
      </c>
      <c r="B238">
        <v>41.5</v>
      </c>
      <c r="C238">
        <v>-2.538471972</v>
      </c>
      <c r="D238">
        <v>15.498931450000001</v>
      </c>
      <c r="E238">
        <v>7.7912683999999996E-2</v>
      </c>
      <c r="F238">
        <v>-1.0943814089999999</v>
      </c>
      <c r="G238">
        <v>14.720640449999999</v>
      </c>
      <c r="H238">
        <v>0.124926943</v>
      </c>
      <c r="I238">
        <v>0.40335172499999999</v>
      </c>
      <c r="J238">
        <v>97.083372109999999</v>
      </c>
      <c r="K238">
        <v>4.2512705999999997E-2</v>
      </c>
    </row>
    <row r="239" spans="1:11">
      <c r="A239">
        <v>2</v>
      </c>
      <c r="B239">
        <v>42.5</v>
      </c>
      <c r="C239">
        <v>-2.618732901</v>
      </c>
      <c r="D239">
        <v>15.46470384</v>
      </c>
      <c r="E239">
        <v>7.7903715999999998E-2</v>
      </c>
      <c r="F239">
        <v>-1.1070216129999999</v>
      </c>
      <c r="G239">
        <v>14.881213519999999</v>
      </c>
      <c r="H239">
        <v>0.125973221</v>
      </c>
      <c r="I239">
        <v>0.377878239</v>
      </c>
      <c r="J239">
        <v>97.648480699999993</v>
      </c>
      <c r="K239">
        <v>4.2621565E-2</v>
      </c>
    </row>
    <row r="240" spans="1:11">
      <c r="A240">
        <v>2</v>
      </c>
      <c r="B240">
        <v>43.5</v>
      </c>
      <c r="C240">
        <v>-2.6954889729999998</v>
      </c>
      <c r="D240">
        <v>15.43237817</v>
      </c>
      <c r="E240">
        <v>7.7936763000000006E-2</v>
      </c>
      <c r="F240">
        <v>-1.1193386919999999</v>
      </c>
      <c r="G240">
        <v>15.043405529999999</v>
      </c>
      <c r="H240">
        <v>0.127000212</v>
      </c>
      <c r="I240">
        <v>0.352555862</v>
      </c>
      <c r="J240">
        <v>98.212465789999996</v>
      </c>
      <c r="K240">
        <v>4.2730809000000002E-2</v>
      </c>
    </row>
    <row r="241" spans="1:11">
      <c r="A241">
        <v>2</v>
      </c>
      <c r="B241">
        <v>44.5</v>
      </c>
      <c r="C241">
        <v>-2.7684648159999998</v>
      </c>
      <c r="D241">
        <v>15.40193436</v>
      </c>
      <c r="E241">
        <v>7.8011309000000001E-2</v>
      </c>
      <c r="F241">
        <v>-1.1313678309999999</v>
      </c>
      <c r="G241">
        <v>15.207214430000001</v>
      </c>
      <c r="H241">
        <v>0.12800629199999999</v>
      </c>
      <c r="I241">
        <v>0.32727029699999999</v>
      </c>
      <c r="J241">
        <v>98.775930689999996</v>
      </c>
      <c r="K241">
        <v>4.2839637999999999E-2</v>
      </c>
    </row>
    <row r="242" spans="1:11">
      <c r="A242">
        <v>2</v>
      </c>
      <c r="B242">
        <v>45.5</v>
      </c>
      <c r="C242">
        <v>-2.8374266929999998</v>
      </c>
      <c r="D242">
        <v>15.37335154</v>
      </c>
      <c r="E242">
        <v>7.8126817000000001E-2</v>
      </c>
      <c r="F242">
        <v>-1.143135936</v>
      </c>
      <c r="G242">
        <v>15.37262729</v>
      </c>
      <c r="H242">
        <v>0.12899022499999999</v>
      </c>
      <c r="I242">
        <v>0.30195546299999998</v>
      </c>
      <c r="J242">
        <v>99.339397349999999</v>
      </c>
      <c r="K242">
        <v>4.2947411999999997E-2</v>
      </c>
    </row>
    <row r="243" spans="1:11">
      <c r="A243">
        <v>2</v>
      </c>
      <c r="B243">
        <v>46.5</v>
      </c>
      <c r="C243">
        <v>-2.9021782049999998</v>
      </c>
      <c r="D243">
        <v>15.346608420000001</v>
      </c>
      <c r="E243">
        <v>7.8282739000000004E-2</v>
      </c>
      <c r="F243">
        <v>-1.1546621500000001</v>
      </c>
      <c r="G243">
        <v>15.539622209999999</v>
      </c>
      <c r="H243">
        <v>0.12995114299999999</v>
      </c>
      <c r="I243">
        <v>0.27658385099999999</v>
      </c>
      <c r="J243">
        <v>99.903312200000002</v>
      </c>
      <c r="K243">
        <v>4.3053625999999998E-2</v>
      </c>
    </row>
    <row r="244" spans="1:11">
      <c r="A244">
        <v>2</v>
      </c>
      <c r="B244">
        <v>47.5</v>
      </c>
      <c r="C244">
        <v>-2.962580386</v>
      </c>
      <c r="D244">
        <v>15.321681809999999</v>
      </c>
      <c r="E244">
        <v>7.8478449000000006E-2</v>
      </c>
      <c r="F244">
        <v>-1.1659583920000001</v>
      </c>
      <c r="G244">
        <v>15.708170170000001</v>
      </c>
      <c r="H244">
        <v>0.130888527</v>
      </c>
      <c r="I244">
        <v>0.25115844599999998</v>
      </c>
      <c r="J244">
        <v>100.4680516</v>
      </c>
      <c r="K244">
        <v>4.3157888999999998E-2</v>
      </c>
    </row>
    <row r="245" spans="1:11">
      <c r="A245">
        <v>2</v>
      </c>
      <c r="B245">
        <v>48.5</v>
      </c>
      <c r="C245">
        <v>-3.0185219870000002</v>
      </c>
      <c r="D245">
        <v>15.298548970000001</v>
      </c>
      <c r="E245">
        <v>7.8713325000000001E-2</v>
      </c>
      <c r="F245">
        <v>-1.177029925</v>
      </c>
      <c r="G245">
        <v>15.878236680000001</v>
      </c>
      <c r="H245">
        <v>0.13180218599999999</v>
      </c>
      <c r="I245">
        <v>0.22570599599999999</v>
      </c>
      <c r="J245">
        <v>101.03392700000001</v>
      </c>
      <c r="K245">
        <v>4.3259907E-2</v>
      </c>
    </row>
    <row r="246" spans="1:11">
      <c r="A246">
        <v>2</v>
      </c>
      <c r="B246">
        <v>49.5</v>
      </c>
      <c r="C246">
        <v>-3.069936555</v>
      </c>
      <c r="D246">
        <v>15.277186179999999</v>
      </c>
      <c r="E246">
        <v>7.8986693999999996E-2</v>
      </c>
      <c r="F246">
        <v>-1.187871001</v>
      </c>
      <c r="G246">
        <v>16.049784519999999</v>
      </c>
      <c r="H246">
        <v>0.132692269</v>
      </c>
      <c r="I246">
        <v>0.20027144999999999</v>
      </c>
      <c r="J246">
        <v>101.6011898</v>
      </c>
      <c r="K246">
        <v>4.3359463000000001E-2</v>
      </c>
    </row>
    <row r="247" spans="1:11">
      <c r="A247">
        <v>2</v>
      </c>
      <c r="B247">
        <v>50.5</v>
      </c>
      <c r="C247">
        <v>-3.1167958640000002</v>
      </c>
      <c r="D247">
        <v>15.257569200000001</v>
      </c>
      <c r="E247">
        <v>7.9297840999999994E-2</v>
      </c>
      <c r="F247">
        <v>-1.1984840729999999</v>
      </c>
      <c r="G247">
        <v>16.2227706</v>
      </c>
      <c r="H247">
        <v>0.13355910800000001</v>
      </c>
      <c r="I247">
        <v>0.17491335599999999</v>
      </c>
      <c r="J247">
        <v>102.17003579999999</v>
      </c>
      <c r="K247">
        <v>4.3456406000000003E-2</v>
      </c>
    </row>
    <row r="248" spans="1:11">
      <c r="A248">
        <v>2</v>
      </c>
      <c r="B248">
        <v>51.5</v>
      </c>
      <c r="C248">
        <v>-3.159107331</v>
      </c>
      <c r="D248">
        <v>15.239673379999999</v>
      </c>
      <c r="E248">
        <v>7.9646006000000005E-2</v>
      </c>
      <c r="F248">
        <v>-1.2088539469999999</v>
      </c>
      <c r="G248">
        <v>16.397153629999998</v>
      </c>
      <c r="H248">
        <v>0.13440338600000001</v>
      </c>
      <c r="I248">
        <v>0.14970008100000001</v>
      </c>
      <c r="J248">
        <v>102.7406094</v>
      </c>
      <c r="K248">
        <v>4.3550638000000003E-2</v>
      </c>
    </row>
    <row r="249" spans="1:11">
      <c r="A249">
        <v>2</v>
      </c>
      <c r="B249">
        <v>52.5</v>
      </c>
      <c r="C249">
        <v>-3.1969110829999998</v>
      </c>
      <c r="D249">
        <v>15.22347371</v>
      </c>
      <c r="E249">
        <v>8.0030388999999993E-2</v>
      </c>
      <c r="F249">
        <v>-1.2189650869999999</v>
      </c>
      <c r="G249">
        <v>16.572891219999999</v>
      </c>
      <c r="H249">
        <v>0.13522598999999999</v>
      </c>
      <c r="I249">
        <v>0.12470671</v>
      </c>
      <c r="J249">
        <v>103.3130077</v>
      </c>
      <c r="K249">
        <v>4.3642106999999999E-2</v>
      </c>
    </row>
    <row r="250" spans="1:11">
      <c r="A250">
        <v>2</v>
      </c>
      <c r="B250">
        <v>53.5</v>
      </c>
      <c r="C250">
        <v>-3.2302767590000001</v>
      </c>
      <c r="D250">
        <v>15.20894491</v>
      </c>
      <c r="E250">
        <v>8.0450145000000001E-2</v>
      </c>
      <c r="F250">
        <v>-1.2287982120000001</v>
      </c>
      <c r="G250">
        <v>16.749941870000001</v>
      </c>
      <c r="H250">
        <v>0.136028014</v>
      </c>
      <c r="I250">
        <v>0.100012514</v>
      </c>
      <c r="J250">
        <v>103.8872839</v>
      </c>
      <c r="K250">
        <v>4.3730790999999998E-2</v>
      </c>
    </row>
    <row r="251" spans="1:11">
      <c r="A251">
        <v>2</v>
      </c>
      <c r="B251">
        <v>54.5</v>
      </c>
      <c r="C251">
        <v>-3.259300182</v>
      </c>
      <c r="D251">
        <v>15.196061520000001</v>
      </c>
      <c r="E251">
        <v>8.0904391000000006E-2</v>
      </c>
      <c r="F251">
        <v>-1.2383308550000001</v>
      </c>
      <c r="G251">
        <v>16.928265870000001</v>
      </c>
      <c r="H251">
        <v>0.13681073899999999</v>
      </c>
      <c r="I251">
        <v>7.5698880999999996E-2</v>
      </c>
      <c r="J251">
        <v>104.4634511</v>
      </c>
      <c r="K251">
        <v>4.3816701E-2</v>
      </c>
    </row>
    <row r="252" spans="1:11">
      <c r="A252">
        <v>2</v>
      </c>
      <c r="B252">
        <v>55.5</v>
      </c>
      <c r="C252">
        <v>-3.2840999630000001</v>
      </c>
      <c r="D252">
        <v>15.18479799</v>
      </c>
      <c r="E252">
        <v>8.1392202999999996E-2</v>
      </c>
      <c r="F252">
        <v>-1.247537914</v>
      </c>
      <c r="G252">
        <v>17.107826150000001</v>
      </c>
      <c r="H252">
        <v>0.13757560599999999</v>
      </c>
      <c r="I252">
        <v>5.1847635000000003E-2</v>
      </c>
      <c r="J252">
        <v>105.04148530000001</v>
      </c>
      <c r="K252">
        <v>4.3899867000000002E-2</v>
      </c>
    </row>
    <row r="253" spans="1:11">
      <c r="A253">
        <v>2</v>
      </c>
      <c r="B253">
        <v>56.5</v>
      </c>
      <c r="C253">
        <v>-3.3048141499999999</v>
      </c>
      <c r="D253">
        <v>15.175128709999999</v>
      </c>
      <c r="E253">
        <v>8.1912623000000004E-2</v>
      </c>
      <c r="F253">
        <v>-1.2563921790000001</v>
      </c>
      <c r="G253">
        <v>17.28858894</v>
      </c>
      <c r="H253">
        <v>0.13832419300000001</v>
      </c>
      <c r="I253">
        <v>2.853967E-2</v>
      </c>
      <c r="J253">
        <v>105.62132870000001</v>
      </c>
      <c r="K253">
        <v>4.3980337000000001E-2</v>
      </c>
    </row>
    <row r="254" spans="1:11">
      <c r="A254">
        <v>2</v>
      </c>
      <c r="B254">
        <v>57.5</v>
      </c>
      <c r="C254">
        <v>-3.3215969539999999</v>
      </c>
      <c r="D254">
        <v>15.16702811</v>
      </c>
      <c r="E254">
        <v>8.2464660999999995E-2</v>
      </c>
      <c r="F254">
        <v>-1.264864846</v>
      </c>
      <c r="G254">
        <v>17.470524439999998</v>
      </c>
      <c r="H254">
        <v>0.139058192</v>
      </c>
      <c r="I254">
        <v>5.853853E-3</v>
      </c>
      <c r="J254">
        <v>106.2028921</v>
      </c>
      <c r="K254">
        <v>4.4058171E-2</v>
      </c>
    </row>
    <row r="255" spans="1:11">
      <c r="A255">
        <v>2</v>
      </c>
      <c r="B255">
        <v>58.5</v>
      </c>
      <c r="C255">
        <v>-3.334615646</v>
      </c>
      <c r="D255">
        <v>15.16047068</v>
      </c>
      <c r="E255">
        <v>8.3047294999999993E-2</v>
      </c>
      <c r="F255">
        <v>-1.272926011</v>
      </c>
      <c r="G255">
        <v>17.65360733</v>
      </c>
      <c r="H255">
        <v>0.139779387</v>
      </c>
      <c r="I255">
        <v>-1.6133871000000001E-2</v>
      </c>
      <c r="J255">
        <v>106.78605829999999</v>
      </c>
      <c r="K255">
        <v>4.4133440000000003E-2</v>
      </c>
    </row>
    <row r="256" spans="1:11">
      <c r="A256">
        <v>2</v>
      </c>
      <c r="B256">
        <v>59.5</v>
      </c>
      <c r="C256">
        <v>-3.3440476220000002</v>
      </c>
      <c r="D256">
        <v>15.155431070000001</v>
      </c>
      <c r="E256">
        <v>8.3659477999999995E-2</v>
      </c>
      <c r="F256">
        <v>-1.2805451400000001</v>
      </c>
      <c r="G256">
        <v>17.837817220000002</v>
      </c>
      <c r="H256">
        <v>0.140489635</v>
      </c>
      <c r="I256">
        <v>-3.7351180999999997E-2</v>
      </c>
      <c r="J256">
        <v>107.37068410000001</v>
      </c>
      <c r="K256">
        <v>4.4206217999999999E-2</v>
      </c>
    </row>
    <row r="257" spans="1:11">
      <c r="A257">
        <v>2</v>
      </c>
      <c r="B257">
        <v>60.5</v>
      </c>
      <c r="C257">
        <v>-3.3500777099999999</v>
      </c>
      <c r="D257">
        <v>15.15188405</v>
      </c>
      <c r="E257">
        <v>8.4300138999999996E-2</v>
      </c>
      <c r="F257">
        <v>-1.2876915250000001</v>
      </c>
      <c r="G257">
        <v>18.02313904</v>
      </c>
      <c r="H257">
        <v>0.14119084200000001</v>
      </c>
      <c r="I257">
        <v>-5.7729946999999997E-2</v>
      </c>
      <c r="J257">
        <v>107.9566031</v>
      </c>
      <c r="K257">
        <v>4.4276587999999999E-2</v>
      </c>
    </row>
    <row r="258" spans="1:11">
      <c r="A258">
        <v>2</v>
      </c>
      <c r="B258">
        <v>61.5</v>
      </c>
      <c r="C258">
        <v>-3.3528938049999999</v>
      </c>
      <c r="D258">
        <v>15.149804789999999</v>
      </c>
      <c r="E258">
        <v>8.4968199999999994E-2</v>
      </c>
      <c r="F258">
        <v>-1.2943320760000001</v>
      </c>
      <c r="G258">
        <v>18.209564180000001</v>
      </c>
      <c r="H258">
        <v>0.141884974</v>
      </c>
      <c r="I258">
        <v>-7.7206672000000004E-2</v>
      </c>
      <c r="J258">
        <v>108.5436278</v>
      </c>
      <c r="K258">
        <v>4.4344632000000002E-2</v>
      </c>
    </row>
    <row r="259" spans="1:11">
      <c r="A259">
        <v>2</v>
      </c>
      <c r="B259">
        <v>62.5</v>
      </c>
      <c r="C259">
        <v>-3.3526913760000001</v>
      </c>
      <c r="D259">
        <v>15.149168250000001</v>
      </c>
      <c r="E259">
        <v>8.5662538999999996E-2</v>
      </c>
      <c r="F259">
        <v>-1.300441561</v>
      </c>
      <c r="G259">
        <v>18.397087599999999</v>
      </c>
      <c r="H259">
        <v>0.14257393900000001</v>
      </c>
      <c r="I259">
        <v>-9.5722829999999995E-2</v>
      </c>
      <c r="J259">
        <v>109.13155209999999</v>
      </c>
      <c r="K259">
        <v>4.4410435999999998E-2</v>
      </c>
    </row>
    <row r="260" spans="1:11">
      <c r="A260">
        <v>2</v>
      </c>
      <c r="B260">
        <v>63.5</v>
      </c>
      <c r="C260">
        <v>-3.3496643800000001</v>
      </c>
      <c r="D260">
        <v>15.14994984</v>
      </c>
      <c r="E260">
        <v>8.6382034999999996E-2</v>
      </c>
      <c r="F260">
        <v>-1.3059890110000001</v>
      </c>
      <c r="G260">
        <v>18.585712430000001</v>
      </c>
      <c r="H260">
        <v>0.14325970900000001</v>
      </c>
      <c r="I260">
        <v>-0.11322512799999999</v>
      </c>
      <c r="J260">
        <v>109.7201531</v>
      </c>
      <c r="K260">
        <v>4.4474083999999997E-2</v>
      </c>
    </row>
    <row r="261" spans="1:11">
      <c r="A261">
        <v>2</v>
      </c>
      <c r="B261">
        <v>64.5</v>
      </c>
      <c r="C261">
        <v>-3.3439988029999999</v>
      </c>
      <c r="D261">
        <v>15.152125849999999</v>
      </c>
      <c r="E261">
        <v>8.7125591000000002E-2</v>
      </c>
      <c r="F261">
        <v>-1.3109469410000001</v>
      </c>
      <c r="G261">
        <v>18.775447280000002</v>
      </c>
      <c r="H261">
        <v>0.14394421600000001</v>
      </c>
      <c r="I261">
        <v>-0.129665689</v>
      </c>
      <c r="J261">
        <v>110.3091934</v>
      </c>
      <c r="K261">
        <v>4.4535661999999997E-2</v>
      </c>
    </row>
    <row r="262" spans="1:11">
      <c r="A262">
        <v>2</v>
      </c>
      <c r="B262">
        <v>65.5</v>
      </c>
      <c r="C262">
        <v>-3.3358895739999999</v>
      </c>
      <c r="D262">
        <v>15.15567186</v>
      </c>
      <c r="E262">
        <v>8.7892047000000001E-2</v>
      </c>
      <c r="F262">
        <v>-1.3152895339999999</v>
      </c>
      <c r="G262">
        <v>18.966307</v>
      </c>
      <c r="H262">
        <v>0.14462935900000001</v>
      </c>
      <c r="I262">
        <v>-0.14500217900000001</v>
      </c>
      <c r="J262">
        <v>110.89842280000001</v>
      </c>
      <c r="K262">
        <v>4.4595254000000001E-2</v>
      </c>
    </row>
    <row r="263" spans="1:11">
      <c r="A263">
        <v>2</v>
      </c>
      <c r="B263">
        <v>66.5</v>
      </c>
      <c r="C263">
        <v>-3.3255224910000001</v>
      </c>
      <c r="D263">
        <v>15.160564190000001</v>
      </c>
      <c r="E263">
        <v>8.8680263999999995E-2</v>
      </c>
      <c r="F263">
        <v>-1.3189929250000001</v>
      </c>
      <c r="G263">
        <v>19.158312670000001</v>
      </c>
      <c r="H263">
        <v>0.14531699000000001</v>
      </c>
      <c r="I263">
        <v>-0.15919788500000001</v>
      </c>
      <c r="J263">
        <v>111.4875806</v>
      </c>
      <c r="K263">
        <v>4.4652942000000001E-2</v>
      </c>
    </row>
    <row r="264" spans="1:11">
      <c r="A264">
        <v>2</v>
      </c>
      <c r="B264">
        <v>67.5</v>
      </c>
      <c r="C264">
        <v>-3.3130784599999998</v>
      </c>
      <c r="D264">
        <v>15.16677947</v>
      </c>
      <c r="E264">
        <v>8.9489105999999999E-2</v>
      </c>
      <c r="F264">
        <v>-1.3220353149999999</v>
      </c>
      <c r="G264">
        <v>19.351491630000002</v>
      </c>
      <c r="H264">
        <v>0.146008903</v>
      </c>
      <c r="I264">
        <v>-0.17222174800000001</v>
      </c>
      <c r="J264">
        <v>112.0763967</v>
      </c>
      <c r="K264">
        <v>4.4708809000000002E-2</v>
      </c>
    </row>
    <row r="265" spans="1:11">
      <c r="A265">
        <v>2</v>
      </c>
      <c r="B265">
        <v>68.5</v>
      </c>
      <c r="C265">
        <v>-3.2987326480000001</v>
      </c>
      <c r="D265">
        <v>15.174294639999999</v>
      </c>
      <c r="E265">
        <v>9.0317434000000002E-2</v>
      </c>
      <c r="F265">
        <v>-1.3243981330000001</v>
      </c>
      <c r="G265">
        <v>19.54587708</v>
      </c>
      <c r="H265">
        <v>0.14670681299999999</v>
      </c>
      <c r="I265">
        <v>-0.184048358</v>
      </c>
      <c r="J265">
        <v>112.6645943</v>
      </c>
      <c r="K265">
        <v>4.4762936000000003E-2</v>
      </c>
    </row>
    <row r="266" spans="1:11">
      <c r="A266">
        <v>2</v>
      </c>
      <c r="B266">
        <v>69.5</v>
      </c>
      <c r="C266">
        <v>-3.2826538310000002</v>
      </c>
      <c r="D266">
        <v>15.183086940000001</v>
      </c>
      <c r="E266">
        <v>9.1164117000000003E-2</v>
      </c>
      <c r="F266">
        <v>-1.3260645390000001</v>
      </c>
      <c r="G266">
        <v>19.741508540000002</v>
      </c>
      <c r="H266">
        <v>0.14741236299999999</v>
      </c>
      <c r="I266">
        <v>-0.194660215</v>
      </c>
      <c r="J266">
        <v>113.25189020000001</v>
      </c>
      <c r="K266">
        <v>4.4815401999999997E-2</v>
      </c>
    </row>
    <row r="267" spans="1:11">
      <c r="A267">
        <v>2</v>
      </c>
      <c r="B267">
        <v>70.5</v>
      </c>
      <c r="C267">
        <v>-3.2650038960000001</v>
      </c>
      <c r="D267">
        <v>15.193133899999999</v>
      </c>
      <c r="E267">
        <v>9.2028027999999998E-2</v>
      </c>
      <c r="F267">
        <v>-1.327020415</v>
      </c>
      <c r="G267">
        <v>19.93843145</v>
      </c>
      <c r="H267">
        <v>0.14812710900000001</v>
      </c>
      <c r="I267">
        <v>-0.204030559</v>
      </c>
      <c r="J267">
        <v>113.8380006</v>
      </c>
      <c r="K267">
        <v>4.4866287999999997E-2</v>
      </c>
    </row>
    <row r="268" spans="1:11">
      <c r="A268">
        <v>2</v>
      </c>
      <c r="B268">
        <v>71.5</v>
      </c>
      <c r="C268">
        <v>-3.2459375060000002</v>
      </c>
      <c r="D268">
        <v>15.204413349999999</v>
      </c>
      <c r="E268">
        <v>9.2908047999999993E-2</v>
      </c>
      <c r="F268">
        <v>-1.327256387</v>
      </c>
      <c r="G268">
        <v>20.136696229999998</v>
      </c>
      <c r="H268">
        <v>0.14885248200000001</v>
      </c>
      <c r="I268">
        <v>-0.21217440800000001</v>
      </c>
      <c r="J268">
        <v>114.4226317</v>
      </c>
      <c r="K268">
        <v>4.4915671999999997E-2</v>
      </c>
    </row>
    <row r="269" spans="1:11">
      <c r="A269">
        <v>2</v>
      </c>
      <c r="B269">
        <v>72.5</v>
      </c>
      <c r="C269">
        <v>-3.225606516</v>
      </c>
      <c r="D269">
        <v>15.216902960000001</v>
      </c>
      <c r="E269">
        <v>9.3803032999999994E-2</v>
      </c>
      <c r="F269">
        <v>-1.3267638340000001</v>
      </c>
      <c r="G269">
        <v>20.336359609999999</v>
      </c>
      <c r="H269">
        <v>0.149589838</v>
      </c>
      <c r="I269">
        <v>-0.219069129</v>
      </c>
      <c r="J269">
        <v>115.0054978</v>
      </c>
      <c r="K269">
        <v>4.4963636000000001E-2</v>
      </c>
    </row>
    <row r="270" spans="1:11">
      <c r="A270">
        <v>2</v>
      </c>
      <c r="B270">
        <v>73.5</v>
      </c>
      <c r="C270">
        <v>-3.2041461149999999</v>
      </c>
      <c r="D270">
        <v>15.2305815</v>
      </c>
      <c r="E270">
        <v>9.4711915999999993E-2</v>
      </c>
      <c r="F270">
        <v>-1.3255386680000001</v>
      </c>
      <c r="G270">
        <v>20.53748298</v>
      </c>
      <c r="H270">
        <v>0.15034040000000001</v>
      </c>
      <c r="I270">
        <v>-0.224722166</v>
      </c>
      <c r="J270">
        <v>115.58630890000001</v>
      </c>
      <c r="K270">
        <v>4.5010258999999997E-2</v>
      </c>
    </row>
    <row r="271" spans="1:11">
      <c r="A271">
        <v>2</v>
      </c>
      <c r="B271">
        <v>74.5</v>
      </c>
      <c r="C271">
        <v>-3.1816902370000002</v>
      </c>
      <c r="D271">
        <v>15.245427449999999</v>
      </c>
      <c r="E271">
        <v>9.5633595000000002E-2</v>
      </c>
      <c r="F271">
        <v>-1.323579654</v>
      </c>
      <c r="G271">
        <v>20.740132769999999</v>
      </c>
      <c r="H271">
        <v>0.15110527700000001</v>
      </c>
      <c r="I271">
        <v>-0.22914041199999999</v>
      </c>
      <c r="J271">
        <v>116.1647782</v>
      </c>
      <c r="K271">
        <v>4.5055624000000002E-2</v>
      </c>
    </row>
    <row r="272" spans="1:11">
      <c r="A272">
        <v>2</v>
      </c>
      <c r="B272">
        <v>75.5</v>
      </c>
      <c r="C272">
        <v>-3.1583634749999998</v>
      </c>
      <c r="D272">
        <v>15.26141966</v>
      </c>
      <c r="E272">
        <v>9.6566992000000004E-2</v>
      </c>
      <c r="F272">
        <v>-1.3208880119999999</v>
      </c>
      <c r="G272">
        <v>20.944380280000001</v>
      </c>
      <c r="H272">
        <v>0.151885464</v>
      </c>
      <c r="I272">
        <v>-0.23233568600000001</v>
      </c>
      <c r="J272">
        <v>116.7406221</v>
      </c>
      <c r="K272">
        <v>4.5099817E-2</v>
      </c>
    </row>
    <row r="273" spans="1:11">
      <c r="A273">
        <v>2</v>
      </c>
      <c r="B273">
        <v>76.5</v>
      </c>
      <c r="C273">
        <v>-3.1342828329999999</v>
      </c>
      <c r="D273">
        <v>15.27853728</v>
      </c>
      <c r="E273">
        <v>9.7511046000000004E-2</v>
      </c>
      <c r="F273">
        <v>-1.3174686950000001</v>
      </c>
      <c r="G273">
        <v>21.15030093</v>
      </c>
      <c r="H273">
        <v>0.152681819</v>
      </c>
      <c r="I273">
        <v>-0.23432456300000001</v>
      </c>
      <c r="J273">
        <v>117.31356220000001</v>
      </c>
      <c r="K273">
        <v>4.5142924000000001E-2</v>
      </c>
    </row>
    <row r="274" spans="1:11">
      <c r="A274">
        <v>2</v>
      </c>
      <c r="B274">
        <v>77.5</v>
      </c>
      <c r="C274">
        <v>-3.109557879</v>
      </c>
      <c r="D274">
        <v>15.29675967</v>
      </c>
      <c r="E274">
        <v>9.8464709999999997E-2</v>
      </c>
      <c r="F274">
        <v>-1.3133314460000001</v>
      </c>
      <c r="G274">
        <v>21.357973319999999</v>
      </c>
      <c r="H274">
        <v>0.15349504999999999</v>
      </c>
      <c r="I274">
        <v>-0.23512819500000001</v>
      </c>
      <c r="J274">
        <v>117.8833259</v>
      </c>
      <c r="K274">
        <v>4.5185035999999998E-2</v>
      </c>
    </row>
    <row r="275" spans="1:11">
      <c r="A275">
        <v>2</v>
      </c>
      <c r="B275">
        <v>78.5</v>
      </c>
      <c r="C275">
        <v>-3.084290931</v>
      </c>
      <c r="D275">
        <v>15.31606644</v>
      </c>
      <c r="E275">
        <v>9.9426954999999997E-2</v>
      </c>
      <c r="F275">
        <v>-1.308487081</v>
      </c>
      <c r="G275">
        <v>21.567480450000001</v>
      </c>
      <c r="H275">
        <v>0.15432575600000001</v>
      </c>
      <c r="I275">
        <v>-0.234772114</v>
      </c>
      <c r="J275">
        <v>118.4496481</v>
      </c>
      <c r="K275">
        <v>4.5226249000000003E-2</v>
      </c>
    </row>
    <row r="276" spans="1:11">
      <c r="A276">
        <v>2</v>
      </c>
      <c r="B276">
        <v>79.5</v>
      </c>
      <c r="C276">
        <v>-3.0585772919999998</v>
      </c>
      <c r="D276">
        <v>15.33643745</v>
      </c>
      <c r="E276">
        <v>0.100396769</v>
      </c>
      <c r="F276">
        <v>-1.3029481730000001</v>
      </c>
      <c r="G276">
        <v>21.77890902</v>
      </c>
      <c r="H276">
        <v>0.15517441400000001</v>
      </c>
      <c r="I276">
        <v>-0.233286033</v>
      </c>
      <c r="J276">
        <v>119.0122722</v>
      </c>
      <c r="K276">
        <v>4.5266661999999999E-2</v>
      </c>
    </row>
    <row r="277" spans="1:11">
      <c r="A277">
        <v>2</v>
      </c>
      <c r="B277">
        <v>80.5</v>
      </c>
      <c r="C277">
        <v>-3.032505499</v>
      </c>
      <c r="D277">
        <v>15.35785274</v>
      </c>
      <c r="E277">
        <v>0.101373159</v>
      </c>
      <c r="F277">
        <v>-1.296733913</v>
      </c>
      <c r="G277">
        <v>21.992346860000001</v>
      </c>
      <c r="H277">
        <v>0.15604132000000001</v>
      </c>
      <c r="I277">
        <v>-0.23070363299999999</v>
      </c>
      <c r="J277">
        <v>119.5709513</v>
      </c>
      <c r="K277">
        <v>4.5306382999999999E-2</v>
      </c>
    </row>
    <row r="278" spans="1:11">
      <c r="A278">
        <v>2</v>
      </c>
      <c r="B278">
        <v>81.5</v>
      </c>
      <c r="C278">
        <v>-3.0061575999999999</v>
      </c>
      <c r="D278">
        <v>15.38029261</v>
      </c>
      <c r="E278">
        <v>0.10235515000000001</v>
      </c>
      <c r="F278">
        <v>-1.2898633289999999</v>
      </c>
      <c r="G278">
        <v>22.207885409999999</v>
      </c>
      <c r="H278">
        <v>0.15692666699999999</v>
      </c>
      <c r="I278">
        <v>-0.227062344</v>
      </c>
      <c r="J278">
        <v>120.1254495</v>
      </c>
      <c r="K278">
        <v>4.5345523999999998E-2</v>
      </c>
    </row>
    <row r="279" spans="1:11">
      <c r="A279">
        <v>2</v>
      </c>
      <c r="B279">
        <v>82.5</v>
      </c>
      <c r="C279">
        <v>-2.9796094480000002</v>
      </c>
      <c r="D279">
        <v>15.40373754</v>
      </c>
      <c r="E279">
        <v>0.103341788</v>
      </c>
      <c r="F279">
        <v>-1.2823587620000001</v>
      </c>
      <c r="G279">
        <v>22.4256177</v>
      </c>
      <c r="H279">
        <v>0.15783050400000001</v>
      </c>
      <c r="I279">
        <v>-0.22240311099999999</v>
      </c>
      <c r="J279">
        <v>120.67554269999999</v>
      </c>
      <c r="K279">
        <v>4.5384202999999998E-2</v>
      </c>
    </row>
    <row r="280" spans="1:11">
      <c r="A280">
        <v>2</v>
      </c>
      <c r="B280">
        <v>83.5</v>
      </c>
      <c r="C280">
        <v>-2.9529309929999998</v>
      </c>
      <c r="D280">
        <v>15.428168189999999</v>
      </c>
      <c r="E280">
        <v>0.104332139</v>
      </c>
      <c r="F280">
        <v>-1.2742449309999999</v>
      </c>
      <c r="G280">
        <v>22.64563824</v>
      </c>
      <c r="H280">
        <v>0.158752743</v>
      </c>
      <c r="I280">
        <v>-0.21677016099999999</v>
      </c>
      <c r="J280">
        <v>121.22102</v>
      </c>
      <c r="K280">
        <v>4.5422550999999999E-2</v>
      </c>
    </row>
    <row r="281" spans="1:11">
      <c r="A281">
        <v>2</v>
      </c>
      <c r="B281">
        <v>84.5</v>
      </c>
      <c r="C281">
        <v>-2.9261865920000001</v>
      </c>
      <c r="D281">
        <v>15.453565449999999</v>
      </c>
      <c r="E281">
        <v>0.105325289</v>
      </c>
      <c r="F281">
        <v>-1.265548787</v>
      </c>
      <c r="G281">
        <v>22.868042580000001</v>
      </c>
      <c r="H281">
        <v>0.159693163</v>
      </c>
      <c r="I281">
        <v>-0.210210748</v>
      </c>
      <c r="J281">
        <v>121.76168439999999</v>
      </c>
      <c r="K281">
        <v>4.5460701999999999E-2</v>
      </c>
    </row>
    <row r="282" spans="1:11">
      <c r="A282">
        <v>2</v>
      </c>
      <c r="B282">
        <v>85.5</v>
      </c>
      <c r="C282">
        <v>-2.8994353070000001</v>
      </c>
      <c r="D282">
        <v>15.479910370000001</v>
      </c>
      <c r="E282">
        <v>0.106320346</v>
      </c>
      <c r="F282">
        <v>-1.256299378</v>
      </c>
      <c r="G282">
        <v>23.09292679</v>
      </c>
      <c r="H282">
        <v>0.16065140999999999</v>
      </c>
      <c r="I282">
        <v>-0.20277489100000001</v>
      </c>
      <c r="J282">
        <v>122.2973542</v>
      </c>
      <c r="K282">
        <v>4.5498802999999997E-2</v>
      </c>
    </row>
    <row r="283" spans="1:11">
      <c r="A283">
        <v>2</v>
      </c>
      <c r="B283">
        <v>86.5</v>
      </c>
      <c r="C283">
        <v>-2.8727312110000001</v>
      </c>
      <c r="D283">
        <v>15.50718419</v>
      </c>
      <c r="E283">
        <v>0.10731644</v>
      </c>
      <c r="F283">
        <v>-1.2465306599999999</v>
      </c>
      <c r="G283">
        <v>23.32038549</v>
      </c>
      <c r="H283">
        <v>0.16162695599999999</v>
      </c>
      <c r="I283">
        <v>-0.19451510399999999</v>
      </c>
      <c r="J283">
        <v>122.82786400000001</v>
      </c>
      <c r="K283">
        <v>4.5537012000000002E-2</v>
      </c>
    </row>
    <row r="284" spans="1:11">
      <c r="A284">
        <v>2</v>
      </c>
      <c r="B284">
        <v>87.5</v>
      </c>
      <c r="C284">
        <v>-2.8461236830000001</v>
      </c>
      <c r="D284">
        <v>15.535368289999999</v>
      </c>
      <c r="E284">
        <v>0.108312721</v>
      </c>
      <c r="F284">
        <v>-1.2362668320000001</v>
      </c>
      <c r="G284">
        <v>23.550518709999999</v>
      </c>
      <c r="H284">
        <v>0.16261930799999999</v>
      </c>
      <c r="I284">
        <v>-0.18548609899999999</v>
      </c>
      <c r="J284">
        <v>123.3530652</v>
      </c>
      <c r="K284">
        <v>4.5575495000000001E-2</v>
      </c>
    </row>
    <row r="285" spans="1:11">
      <c r="A285">
        <v>2</v>
      </c>
      <c r="B285">
        <v>88.5</v>
      </c>
      <c r="C285">
        <v>-2.8196577039999999</v>
      </c>
      <c r="D285">
        <v>15.56444426</v>
      </c>
      <c r="E285">
        <v>0.10930836400000001</v>
      </c>
      <c r="F285">
        <v>-1.2255513440000001</v>
      </c>
      <c r="G285">
        <v>23.783416519999999</v>
      </c>
      <c r="H285">
        <v>0.16362760000000001</v>
      </c>
      <c r="I285">
        <v>-0.17574447600000001</v>
      </c>
      <c r="J285">
        <v>123.87282759999999</v>
      </c>
      <c r="K285">
        <v>4.5614432000000003E-2</v>
      </c>
    </row>
    <row r="286" spans="1:11">
      <c r="A286">
        <v>2</v>
      </c>
      <c r="B286">
        <v>89.5</v>
      </c>
      <c r="C286">
        <v>-2.793374145</v>
      </c>
      <c r="D286">
        <v>15.594393800000001</v>
      </c>
      <c r="E286">
        <v>0.11030256300000001</v>
      </c>
      <c r="F286">
        <v>-1.2144109139999999</v>
      </c>
      <c r="G286">
        <v>24.019177030000002</v>
      </c>
      <c r="H286">
        <v>0.16465109999999999</v>
      </c>
      <c r="I286">
        <v>-0.16534839600000001</v>
      </c>
      <c r="J286">
        <v>124.38704</v>
      </c>
      <c r="K286">
        <v>4.5654015999999999E-2</v>
      </c>
    </row>
    <row r="287" spans="1:11">
      <c r="A287">
        <v>2</v>
      </c>
      <c r="B287">
        <v>90.5</v>
      </c>
      <c r="C287">
        <v>-2.7673100470000001</v>
      </c>
      <c r="D287">
        <v>15.6251988</v>
      </c>
      <c r="E287">
        <v>0.111294537</v>
      </c>
      <c r="F287">
        <v>-1.2028843890000001</v>
      </c>
      <c r="G287">
        <v>24.257890740000001</v>
      </c>
      <c r="H287">
        <v>0.16568880799999999</v>
      </c>
      <c r="I287">
        <v>-0.15435721999999999</v>
      </c>
      <c r="J287">
        <v>124.89561140000001</v>
      </c>
      <c r="K287">
        <v>4.5694449999999998E-2</v>
      </c>
    </row>
    <row r="288" spans="1:11">
      <c r="A288">
        <v>2</v>
      </c>
      <c r="B288">
        <v>91.5</v>
      </c>
      <c r="C288">
        <v>-2.741498897</v>
      </c>
      <c r="D288">
        <v>15.65684126</v>
      </c>
      <c r="E288">
        <v>0.11228352599999999</v>
      </c>
      <c r="F288">
        <v>-1.1910079060000001</v>
      </c>
      <c r="G288">
        <v>24.49964778</v>
      </c>
      <c r="H288">
        <v>0.16673966200000001</v>
      </c>
      <c r="I288">
        <v>-0.142831123</v>
      </c>
      <c r="J288">
        <v>125.398472</v>
      </c>
      <c r="K288">
        <v>4.5735953000000003E-2</v>
      </c>
    </row>
    <row r="289" spans="1:11">
      <c r="A289">
        <v>2</v>
      </c>
      <c r="B289">
        <v>92.5</v>
      </c>
      <c r="C289">
        <v>-2.7159708939999998</v>
      </c>
      <c r="D289">
        <v>15.68930333</v>
      </c>
      <c r="E289">
        <v>0.11326879300000001</v>
      </c>
      <c r="F289">
        <v>-1.178818621</v>
      </c>
      <c r="G289">
        <v>24.74453536</v>
      </c>
      <c r="H289">
        <v>0.167802495</v>
      </c>
      <c r="I289">
        <v>-0.13083066900000001</v>
      </c>
      <c r="J289">
        <v>125.895574</v>
      </c>
      <c r="K289">
        <v>4.5778759000000002E-2</v>
      </c>
    </row>
    <row r="290" spans="1:11">
      <c r="A290">
        <v>2</v>
      </c>
      <c r="B290">
        <v>93.5</v>
      </c>
      <c r="C290">
        <v>-2.6907531969999998</v>
      </c>
      <c r="D290">
        <v>15.7225673</v>
      </c>
      <c r="E290">
        <v>0.114249622</v>
      </c>
      <c r="F290">
        <v>-1.1663543759999999</v>
      </c>
      <c r="G290">
        <v>24.992637349999999</v>
      </c>
      <c r="H290">
        <v>0.16887603700000001</v>
      </c>
      <c r="I290">
        <v>-0.118416354</v>
      </c>
      <c r="J290">
        <v>126.38689290000001</v>
      </c>
      <c r="K290">
        <v>4.5823113999999998E-2</v>
      </c>
    </row>
    <row r="291" spans="1:11">
      <c r="A291">
        <v>2</v>
      </c>
      <c r="B291">
        <v>94.5</v>
      </c>
      <c r="C291">
        <v>-2.6658701460000001</v>
      </c>
      <c r="D291">
        <v>15.756615549999999</v>
      </c>
      <c r="E291">
        <v>0.11522532100000001</v>
      </c>
      <c r="F291">
        <v>-1.1536536879999999</v>
      </c>
      <c r="G291">
        <v>25.24403371</v>
      </c>
      <c r="H291">
        <v>0.16995892200000001</v>
      </c>
      <c r="I291">
        <v>-0.105648092</v>
      </c>
      <c r="J291">
        <v>126.8724284</v>
      </c>
      <c r="K291">
        <v>4.5869279999999998E-2</v>
      </c>
    </row>
    <row r="292" spans="1:11">
      <c r="A292">
        <v>2</v>
      </c>
      <c r="B292">
        <v>95.5</v>
      </c>
      <c r="C292">
        <v>-2.6413434360000001</v>
      </c>
      <c r="D292">
        <v>15.79143062</v>
      </c>
      <c r="E292">
        <v>0.116195218</v>
      </c>
      <c r="F292">
        <v>-1.140751404</v>
      </c>
      <c r="G292">
        <v>25.498802640000001</v>
      </c>
      <c r="H292">
        <v>0.171049756</v>
      </c>
      <c r="I292">
        <v>-9.2584657000000001E-2</v>
      </c>
      <c r="J292">
        <v>127.3522056</v>
      </c>
      <c r="K292">
        <v>4.5917535000000002E-2</v>
      </c>
    </row>
    <row r="293" spans="1:11">
      <c r="A293">
        <v>2</v>
      </c>
      <c r="B293">
        <v>96.5</v>
      </c>
      <c r="C293">
        <v>-2.6171922040000002</v>
      </c>
      <c r="D293">
        <v>15.82699517</v>
      </c>
      <c r="E293">
        <v>0.11715866699999999</v>
      </c>
      <c r="F293">
        <v>-1.127684095</v>
      </c>
      <c r="G293">
        <v>25.757016799999999</v>
      </c>
      <c r="H293">
        <v>0.172147043</v>
      </c>
      <c r="I293">
        <v>-7.9283065E-2</v>
      </c>
      <c r="J293">
        <v>127.8262759</v>
      </c>
      <c r="K293">
        <v>4.5968169000000003E-2</v>
      </c>
    </row>
    <row r="294" spans="1:11">
      <c r="A294">
        <v>2</v>
      </c>
      <c r="B294">
        <v>97.5</v>
      </c>
      <c r="C294">
        <v>-2.5934306139999999</v>
      </c>
      <c r="D294">
        <v>15.86329241</v>
      </c>
      <c r="E294">
        <v>0.118115073</v>
      </c>
      <c r="F294">
        <v>-1.114490244</v>
      </c>
      <c r="G294">
        <v>26.01874261</v>
      </c>
      <c r="H294">
        <v>0.173249185</v>
      </c>
      <c r="I294">
        <v>-6.5797887999999999E-2</v>
      </c>
      <c r="J294">
        <v>128.2947187</v>
      </c>
      <c r="K294">
        <v>4.6021489999999998E-2</v>
      </c>
    </row>
    <row r="295" spans="1:11">
      <c r="A295">
        <v>2</v>
      </c>
      <c r="B295">
        <v>98.5</v>
      </c>
      <c r="C295">
        <v>-2.5700760370000002</v>
      </c>
      <c r="D295">
        <v>15.90030484</v>
      </c>
      <c r="E295">
        <v>0.11906380699999999</v>
      </c>
      <c r="F295">
        <v>-1.1012048480000001</v>
      </c>
      <c r="G295">
        <v>26.28404312</v>
      </c>
      <c r="H295">
        <v>0.17435456899999999</v>
      </c>
      <c r="I295">
        <v>-5.2180499999999998E-2</v>
      </c>
      <c r="J295">
        <v>128.757642</v>
      </c>
      <c r="K295">
        <v>4.6077818E-2</v>
      </c>
    </row>
    <row r="296" spans="1:11">
      <c r="A296">
        <v>2</v>
      </c>
      <c r="B296">
        <v>99.5</v>
      </c>
      <c r="C296">
        <v>-2.5471414729999999</v>
      </c>
      <c r="D296">
        <v>15.93801545</v>
      </c>
      <c r="E296">
        <v>0.12000429</v>
      </c>
      <c r="F296">
        <v>-1.087863413</v>
      </c>
      <c r="G296">
        <v>26.552975069999999</v>
      </c>
      <c r="H296">
        <v>0.17546151199999999</v>
      </c>
      <c r="I296">
        <v>-3.8478249999999999E-2</v>
      </c>
      <c r="J296">
        <v>129.2151839</v>
      </c>
      <c r="K296">
        <v>4.6137486999999998E-2</v>
      </c>
    </row>
    <row r="297" spans="1:11">
      <c r="A297">
        <v>2</v>
      </c>
      <c r="B297">
        <v>100.5</v>
      </c>
      <c r="C297">
        <v>-2.5246352449999998</v>
      </c>
      <c r="D297">
        <v>15.976407869999999</v>
      </c>
      <c r="E297">
        <v>0.120935994</v>
      </c>
      <c r="F297">
        <v>-1.0745009270000001</v>
      </c>
      <c r="G297">
        <v>26.825589040000001</v>
      </c>
      <c r="H297">
        <v>0.17656828399999999</v>
      </c>
      <c r="I297">
        <v>-2.4733544999999999E-2</v>
      </c>
      <c r="J297">
        <v>129.66751429999999</v>
      </c>
      <c r="K297">
        <v>4.6200841999999999E-2</v>
      </c>
    </row>
    <row r="298" spans="1:11">
      <c r="A298">
        <v>2</v>
      </c>
      <c r="B298">
        <v>101.5</v>
      </c>
      <c r="C298">
        <v>-2.5025696659999999</v>
      </c>
      <c r="D298">
        <v>16.015464829999999</v>
      </c>
      <c r="E298">
        <v>0.121858355</v>
      </c>
      <c r="F298">
        <v>-1.061151213</v>
      </c>
      <c r="G298">
        <v>27.101929500000001</v>
      </c>
      <c r="H298">
        <v>0.17767312399999999</v>
      </c>
      <c r="I298">
        <v>-1.0982868E-2</v>
      </c>
      <c r="J298">
        <v>130.1148354</v>
      </c>
      <c r="K298">
        <v>4.6268240000000002E-2</v>
      </c>
    </row>
    <row r="299" spans="1:11">
      <c r="A299">
        <v>2</v>
      </c>
      <c r="B299">
        <v>102.5</v>
      </c>
      <c r="C299">
        <v>-2.48095189</v>
      </c>
      <c r="D299">
        <v>16.055169840000001</v>
      </c>
      <c r="E299">
        <v>0.12277087</v>
      </c>
      <c r="F299">
        <v>-1.0478471410000001</v>
      </c>
      <c r="G299">
        <v>27.382034220000001</v>
      </c>
      <c r="H299">
        <v>0.178774242</v>
      </c>
      <c r="I299">
        <v>2.7443060000000002E-3</v>
      </c>
      <c r="J299">
        <v>130.55738389999999</v>
      </c>
      <c r="K299">
        <v>4.6340046000000003E-2</v>
      </c>
    </row>
    <row r="300" spans="1:11">
      <c r="A300">
        <v>2</v>
      </c>
      <c r="B300">
        <v>103.5</v>
      </c>
      <c r="C300">
        <v>-2.459785573</v>
      </c>
      <c r="D300">
        <v>16.095506879999999</v>
      </c>
      <c r="E300">
        <v>0.123673085</v>
      </c>
      <c r="F300">
        <v>-1.0346205509999999</v>
      </c>
      <c r="G300">
        <v>27.665934020000002</v>
      </c>
      <c r="H300">
        <v>0.17986982900000001</v>
      </c>
      <c r="I300">
        <v>1.6426654999999998E-2</v>
      </c>
      <c r="J300">
        <v>130.99543199999999</v>
      </c>
      <c r="K300">
        <v>4.6416629000000001E-2</v>
      </c>
    </row>
    <row r="301" spans="1:11">
      <c r="A301">
        <v>2</v>
      </c>
      <c r="B301">
        <v>104.5</v>
      </c>
      <c r="C301">
        <v>-2.439080117</v>
      </c>
      <c r="D301">
        <v>16.136458810000001</v>
      </c>
      <c r="E301">
        <v>0.124564484</v>
      </c>
      <c r="F301">
        <v>-1.021502197</v>
      </c>
      <c r="G301">
        <v>27.953652399999999</v>
      </c>
      <c r="H301">
        <v>0.180958063</v>
      </c>
      <c r="I301">
        <v>3.0052230999999999E-2</v>
      </c>
      <c r="J301">
        <v>131.4292887</v>
      </c>
      <c r="K301">
        <v>4.6498361000000002E-2</v>
      </c>
    </row>
    <row r="302" spans="1:11">
      <c r="A302">
        <v>2</v>
      </c>
      <c r="B302">
        <v>105.5</v>
      </c>
      <c r="C302">
        <v>-2.4188383039999999</v>
      </c>
      <c r="D302">
        <v>16.178009549999999</v>
      </c>
      <c r="E302">
        <v>0.125444639</v>
      </c>
      <c r="F302">
        <v>-1.008521695</v>
      </c>
      <c r="G302">
        <v>28.245205309999999</v>
      </c>
      <c r="H302">
        <v>0.182037118</v>
      </c>
      <c r="I302">
        <v>4.3619747E-2</v>
      </c>
      <c r="J302">
        <v>131.85930149999999</v>
      </c>
      <c r="K302">
        <v>4.6585610999999999E-2</v>
      </c>
    </row>
    <row r="303" spans="1:11">
      <c r="A303">
        <v>2</v>
      </c>
      <c r="B303">
        <v>106.5</v>
      </c>
      <c r="C303">
        <v>-2.3990636830000001</v>
      </c>
      <c r="D303">
        <v>16.220142809999999</v>
      </c>
      <c r="E303">
        <v>0.126313121</v>
      </c>
      <c r="F303">
        <v>-0.99570749400000003</v>
      </c>
      <c r="G303">
        <v>28.540600850000001</v>
      </c>
      <c r="H303">
        <v>0.18310517200000001</v>
      </c>
      <c r="I303">
        <v>5.7139879999999997E-2</v>
      </c>
      <c r="J303">
        <v>132.2858574</v>
      </c>
      <c r="K303">
        <v>4.6678741000000003E-2</v>
      </c>
    </row>
    <row r="304" spans="1:11">
      <c r="A304">
        <v>2</v>
      </c>
      <c r="B304">
        <v>107.5</v>
      </c>
      <c r="C304">
        <v>-2.3797568610000002</v>
      </c>
      <c r="D304">
        <v>16.262842769999999</v>
      </c>
      <c r="E304">
        <v>0.12716954499999999</v>
      </c>
      <c r="F304">
        <v>-0.98308684400000002</v>
      </c>
      <c r="G304">
        <v>28.83983907</v>
      </c>
      <c r="H304">
        <v>0.18416041</v>
      </c>
      <c r="I304">
        <v>7.0636605000000005E-2</v>
      </c>
      <c r="J304">
        <v>132.7093845</v>
      </c>
      <c r="K304">
        <v>4.6778098999999997E-2</v>
      </c>
    </row>
    <row r="305" spans="1:11">
      <c r="A305">
        <v>2</v>
      </c>
      <c r="B305">
        <v>108.5</v>
      </c>
      <c r="C305">
        <v>-2.3609205270000002</v>
      </c>
      <c r="D305">
        <v>16.30609316</v>
      </c>
      <c r="E305">
        <v>0.12801351499999999</v>
      </c>
      <c r="F305">
        <v>-0.97068578900000002</v>
      </c>
      <c r="G305">
        <v>29.14291171</v>
      </c>
      <c r="H305">
        <v>0.18520103900000001</v>
      </c>
      <c r="I305">
        <v>8.4148479999999998E-2</v>
      </c>
      <c r="J305">
        <v>133.1303527</v>
      </c>
      <c r="K305">
        <v>4.6884009999999997E-2</v>
      </c>
    </row>
    <row r="306" spans="1:11">
      <c r="A306">
        <v>2</v>
      </c>
      <c r="B306">
        <v>109.5</v>
      </c>
      <c r="C306">
        <v>-2.3425577280000001</v>
      </c>
      <c r="D306">
        <v>16.349877589999998</v>
      </c>
      <c r="E306">
        <v>0.12884463900000001</v>
      </c>
      <c r="F306">
        <v>-0.95852915699999997</v>
      </c>
      <c r="G306">
        <v>29.449802080000001</v>
      </c>
      <c r="H306">
        <v>0.18622528699999999</v>
      </c>
      <c r="I306">
        <v>9.7729872999999995E-2</v>
      </c>
      <c r="J306">
        <v>133.5492749</v>
      </c>
      <c r="K306">
        <v>4.6996769000000001E-2</v>
      </c>
    </row>
    <row r="307" spans="1:11">
      <c r="A307">
        <v>2</v>
      </c>
      <c r="B307">
        <v>110.5</v>
      </c>
      <c r="C307">
        <v>-2.324663326</v>
      </c>
      <c r="D307">
        <v>16.39418118</v>
      </c>
      <c r="E307">
        <v>0.129662637</v>
      </c>
      <c r="F307">
        <v>-0.94664056799999996</v>
      </c>
      <c r="G307">
        <v>29.76048479</v>
      </c>
      <c r="H307">
        <v>0.18723141600000001</v>
      </c>
      <c r="I307">
        <v>0.111452039</v>
      </c>
      <c r="J307">
        <v>133.9667073</v>
      </c>
      <c r="K307">
        <v>4.7116632999999998E-2</v>
      </c>
    </row>
    <row r="308" spans="1:11">
      <c r="A308">
        <v>2</v>
      </c>
      <c r="B308">
        <v>111.5</v>
      </c>
      <c r="C308">
        <v>-2.3072407159999999</v>
      </c>
      <c r="D308">
        <v>16.438987409999999</v>
      </c>
      <c r="E308">
        <v>0.13046713800000001</v>
      </c>
      <c r="F308">
        <v>-0.93504244700000005</v>
      </c>
      <c r="G308">
        <v>30.074925700000001</v>
      </c>
      <c r="H308">
        <v>0.188217723</v>
      </c>
      <c r="I308">
        <v>0.12540400500000001</v>
      </c>
      <c r="J308">
        <v>134.38324990000001</v>
      </c>
      <c r="K308">
        <v>4.7243801000000002E-2</v>
      </c>
    </row>
    <row r="309" spans="1:11">
      <c r="A309">
        <v>2</v>
      </c>
      <c r="B309">
        <v>112.5</v>
      </c>
      <c r="C309">
        <v>-2.290287663</v>
      </c>
      <c r="D309">
        <v>16.484280819999999</v>
      </c>
      <c r="E309">
        <v>0.13125785200000001</v>
      </c>
      <c r="F309">
        <v>-0.92375604099999997</v>
      </c>
      <c r="G309">
        <v>30.393081760000001</v>
      </c>
      <c r="H309">
        <v>0.18918255</v>
      </c>
      <c r="I309">
        <v>0.13969316000000001</v>
      </c>
      <c r="J309">
        <v>134.7995463</v>
      </c>
      <c r="K309">
        <v>4.7378413000000001E-2</v>
      </c>
    </row>
    <row r="310" spans="1:11">
      <c r="A310">
        <v>2</v>
      </c>
      <c r="B310">
        <v>113.5</v>
      </c>
      <c r="C310">
        <v>-2.2738038469999999</v>
      </c>
      <c r="D310">
        <v>16.53004554</v>
      </c>
      <c r="E310">
        <v>0.13203447900000001</v>
      </c>
      <c r="F310">
        <v>-0.91280144500000004</v>
      </c>
      <c r="G310">
        <v>30.714900929999999</v>
      </c>
      <c r="H310">
        <v>0.190124286</v>
      </c>
      <c r="I310">
        <v>0.154445482</v>
      </c>
      <c r="J310">
        <v>135.2162826</v>
      </c>
      <c r="K310">
        <v>4.7520521000000003E-2</v>
      </c>
    </row>
    <row r="311" spans="1:11">
      <c r="A311">
        <v>2</v>
      </c>
      <c r="B311">
        <v>114.5</v>
      </c>
      <c r="C311">
        <v>-2.2577821490000001</v>
      </c>
      <c r="D311">
        <v>16.576267130000002</v>
      </c>
      <c r="E311">
        <v>0.13279681900000001</v>
      </c>
      <c r="F311">
        <v>-0.90219763799999997</v>
      </c>
      <c r="G311">
        <v>31.040322100000001</v>
      </c>
      <c r="H311">
        <v>0.19104137500000001</v>
      </c>
      <c r="I311">
        <v>0.16980527500000001</v>
      </c>
      <c r="J311">
        <v>135.634186</v>
      </c>
      <c r="K311">
        <v>4.7670085000000001E-2</v>
      </c>
    </row>
    <row r="312" spans="1:11">
      <c r="A312">
        <v>2</v>
      </c>
      <c r="B312">
        <v>115.5</v>
      </c>
      <c r="C312">
        <v>-2.2422277230000001</v>
      </c>
      <c r="D312">
        <v>16.622928640000001</v>
      </c>
      <c r="E312">
        <v>0.133544525</v>
      </c>
      <c r="F312">
        <v>-0.89196251299999996</v>
      </c>
      <c r="G312">
        <v>31.36927506</v>
      </c>
      <c r="H312">
        <v>0.19193231899999999</v>
      </c>
      <c r="I312">
        <v>0.185934346</v>
      </c>
      <c r="J312">
        <v>136.05402230000001</v>
      </c>
      <c r="K312">
        <v>4.7826946000000002E-2</v>
      </c>
    </row>
    <row r="313" spans="1:11">
      <c r="A313">
        <v>2</v>
      </c>
      <c r="B313">
        <v>116.5</v>
      </c>
      <c r="C313">
        <v>-2.2271328050000001</v>
      </c>
      <c r="D313">
        <v>16.670015719999999</v>
      </c>
      <c r="E313">
        <v>0.134277436</v>
      </c>
      <c r="F313">
        <v>-0.882112919</v>
      </c>
      <c r="G313">
        <v>31.701680499999998</v>
      </c>
      <c r="H313">
        <v>0.192795682</v>
      </c>
      <c r="I313">
        <v>0.20301048799999999</v>
      </c>
      <c r="J313">
        <v>136.47659250000001</v>
      </c>
      <c r="K313">
        <v>4.7990810000000002E-2</v>
      </c>
    </row>
    <row r="314" spans="1:11">
      <c r="A314">
        <v>2</v>
      </c>
      <c r="B314">
        <v>117.5</v>
      </c>
      <c r="C314">
        <v>-2.2124955850000001</v>
      </c>
      <c r="D314">
        <v>16.717512880000001</v>
      </c>
      <c r="E314">
        <v>0.134995324</v>
      </c>
      <c r="F314">
        <v>-0.87266470600000001</v>
      </c>
      <c r="G314">
        <v>32.037449989999999</v>
      </c>
      <c r="H314">
        <v>0.193630095</v>
      </c>
      <c r="I314">
        <v>0.22122520000000001</v>
      </c>
      <c r="J314">
        <v>136.90272809999999</v>
      </c>
      <c r="K314">
        <v>4.8161228E-2</v>
      </c>
    </row>
    <row r="315" spans="1:11">
      <c r="A315">
        <v>2</v>
      </c>
      <c r="B315">
        <v>118.5</v>
      </c>
      <c r="C315">
        <v>-2.1983127499999999</v>
      </c>
      <c r="D315">
        <v>16.765404960000001</v>
      </c>
      <c r="E315">
        <v>0.13569799599999999</v>
      </c>
      <c r="F315">
        <v>-0.863632768</v>
      </c>
      <c r="G315">
        <v>32.376486069999999</v>
      </c>
      <c r="H315">
        <v>0.19443426</v>
      </c>
      <c r="I315">
        <v>0.24078054199999999</v>
      </c>
      <c r="J315">
        <v>137.33328460000001</v>
      </c>
      <c r="K315">
        <v>4.8337570000000003E-2</v>
      </c>
    </row>
    <row r="316" spans="1:11">
      <c r="A316">
        <v>2</v>
      </c>
      <c r="B316">
        <v>119.5</v>
      </c>
      <c r="C316">
        <v>-2.184580762</v>
      </c>
      <c r="D316">
        <v>16.81367689</v>
      </c>
      <c r="E316">
        <v>0.136385276</v>
      </c>
      <c r="F316">
        <v>-0.85503109200000005</v>
      </c>
      <c r="G316">
        <v>32.718682250000001</v>
      </c>
      <c r="H316">
        <v>0.19520694799999999</v>
      </c>
      <c r="I316">
        <v>0.26188508599999999</v>
      </c>
      <c r="J316">
        <v>137.76913390000001</v>
      </c>
      <c r="K316">
        <v>4.8519011000000001E-2</v>
      </c>
    </row>
    <row r="317" spans="1:11">
      <c r="A317">
        <v>2</v>
      </c>
      <c r="B317">
        <v>120.5</v>
      </c>
      <c r="C317">
        <v>-2.171295888</v>
      </c>
      <c r="D317">
        <v>16.862313660000002</v>
      </c>
      <c r="E317">
        <v>0.13705700400000001</v>
      </c>
      <c r="F317">
        <v>-0.84687280499999995</v>
      </c>
      <c r="G317">
        <v>33.063923180000003</v>
      </c>
      <c r="H317">
        <v>0.19594700800000001</v>
      </c>
      <c r="I317">
        <v>0.28474891899999999</v>
      </c>
      <c r="J317">
        <v>138.21115520000001</v>
      </c>
      <c r="K317">
        <v>4.8704503000000003E-2</v>
      </c>
    </row>
    <row r="318" spans="1:11">
      <c r="A318">
        <v>2</v>
      </c>
      <c r="B318">
        <v>121.5</v>
      </c>
      <c r="C318">
        <v>-2.158454232</v>
      </c>
      <c r="D318">
        <v>16.911300359999998</v>
      </c>
      <c r="E318">
        <v>0.13771303900000001</v>
      </c>
      <c r="F318">
        <v>-0.83917022399999996</v>
      </c>
      <c r="G318">
        <v>33.412084700000001</v>
      </c>
      <c r="H318">
        <v>0.196653365</v>
      </c>
      <c r="I318">
        <v>0.30957773300000002</v>
      </c>
      <c r="J318">
        <v>138.66022280000001</v>
      </c>
      <c r="K318">
        <v>4.8892759000000001E-2</v>
      </c>
    </row>
    <row r="319" spans="1:11">
      <c r="A319">
        <v>2</v>
      </c>
      <c r="B319">
        <v>122.5</v>
      </c>
      <c r="C319">
        <v>-2.1460517540000001</v>
      </c>
      <c r="D319">
        <v>16.96062216</v>
      </c>
      <c r="E319">
        <v>0.13835325400000001</v>
      </c>
      <c r="F319">
        <v>-0.83193490299999995</v>
      </c>
      <c r="G319">
        <v>33.763034019999999</v>
      </c>
      <c r="H319">
        <v>0.19732502299999999</v>
      </c>
      <c r="I319">
        <v>0.33656604800000001</v>
      </c>
      <c r="J319">
        <v>139.1171933</v>
      </c>
      <c r="K319">
        <v>4.9082239E-2</v>
      </c>
    </row>
    <row r="320" spans="1:11">
      <c r="A320">
        <v>2</v>
      </c>
      <c r="B320">
        <v>123.5</v>
      </c>
      <c r="C320">
        <v>-2.1340843029999998</v>
      </c>
      <c r="D320">
        <v>17.010264299999999</v>
      </c>
      <c r="E320">
        <v>0.13897753700000001</v>
      </c>
      <c r="F320">
        <v>-0.82517768800000002</v>
      </c>
      <c r="G320">
        <v>34.1166299</v>
      </c>
      <c r="H320">
        <v>0.19796106499999999</v>
      </c>
      <c r="I320">
        <v>0.36588971100000001</v>
      </c>
      <c r="J320">
        <v>139.5828898</v>
      </c>
      <c r="K320">
        <v>4.9271137E-2</v>
      </c>
    </row>
    <row r="321" spans="1:11">
      <c r="A321">
        <v>2</v>
      </c>
      <c r="B321">
        <v>124.5</v>
      </c>
      <c r="C321">
        <v>-2.122547629</v>
      </c>
      <c r="D321">
        <v>17.06021213</v>
      </c>
      <c r="E321">
        <v>0.13958579500000001</v>
      </c>
      <c r="F321">
        <v>-0.81890875799999996</v>
      </c>
      <c r="G321">
        <v>34.472722830000002</v>
      </c>
      <c r="H321">
        <v>0.198560655</v>
      </c>
      <c r="I321">
        <v>0.397699038</v>
      </c>
      <c r="J321">
        <v>140.05808479999999</v>
      </c>
      <c r="K321">
        <v>4.9457371E-2</v>
      </c>
    </row>
    <row r="322" spans="1:11">
      <c r="A322">
        <v>2</v>
      </c>
      <c r="B322">
        <v>125.5</v>
      </c>
      <c r="C322">
        <v>-2.1114374109999998</v>
      </c>
      <c r="D322">
        <v>17.110451059999999</v>
      </c>
      <c r="E322">
        <v>0.140177947</v>
      </c>
      <c r="F322">
        <v>-0.813137675</v>
      </c>
      <c r="G322">
        <v>34.831155240000001</v>
      </c>
      <c r="H322">
        <v>0.199123037</v>
      </c>
      <c r="I322">
        <v>0.43210440900000002</v>
      </c>
      <c r="J322">
        <v>140.54347870000001</v>
      </c>
      <c r="K322">
        <v>4.9638596E-2</v>
      </c>
    </row>
    <row r="323" spans="1:11">
      <c r="A323">
        <v>2</v>
      </c>
      <c r="B323">
        <v>126.5</v>
      </c>
      <c r="C323">
        <v>-2.1007492659999998</v>
      </c>
      <c r="D323">
        <v>17.160966559999999</v>
      </c>
      <c r="E323">
        <v>0.140753927</v>
      </c>
      <c r="F323">
        <v>-0.80787343300000003</v>
      </c>
      <c r="G323">
        <v>35.191761769999999</v>
      </c>
      <c r="H323">
        <v>0.19964753800000001</v>
      </c>
      <c r="I323">
        <v>0.46917993000000002</v>
      </c>
      <c r="J323">
        <v>141.03968320000001</v>
      </c>
      <c r="K323">
        <v>4.9812202999999999E-2</v>
      </c>
    </row>
    <row r="324" spans="1:11">
      <c r="A324">
        <v>2</v>
      </c>
      <c r="B324">
        <v>127.5</v>
      </c>
      <c r="C324">
        <v>-2.0904787740000002</v>
      </c>
      <c r="D324">
        <v>17.211744240000002</v>
      </c>
      <c r="E324">
        <v>0.14131368599999999</v>
      </c>
      <c r="F324">
        <v>-0.80312261299999999</v>
      </c>
      <c r="G324">
        <v>35.554371760000002</v>
      </c>
      <c r="H324">
        <v>0.200133598</v>
      </c>
      <c r="I324">
        <v>0.508943272</v>
      </c>
      <c r="J324">
        <v>141.54719449999999</v>
      </c>
      <c r="K324">
        <v>4.9975354999999999E-2</v>
      </c>
    </row>
    <row r="325" spans="1:11">
      <c r="A325">
        <v>2</v>
      </c>
      <c r="B325">
        <v>128.5</v>
      </c>
      <c r="C325">
        <v>-2.0806214839999999</v>
      </c>
      <c r="D325">
        <v>17.262769729999999</v>
      </c>
      <c r="E325">
        <v>0.141857186</v>
      </c>
      <c r="F325">
        <v>-0.79889770999999998</v>
      </c>
      <c r="G325">
        <v>35.918799759999999</v>
      </c>
      <c r="H325">
        <v>0.20058061799999999</v>
      </c>
      <c r="I325">
        <v>0.55135427699999995</v>
      </c>
      <c r="J325">
        <v>142.06637309999999</v>
      </c>
      <c r="K325">
        <v>5.0125011999999997E-2</v>
      </c>
    </row>
    <row r="326" spans="1:11">
      <c r="A326">
        <v>2</v>
      </c>
      <c r="B326">
        <v>129.5</v>
      </c>
      <c r="C326">
        <v>-2.0711729320000001</v>
      </c>
      <c r="D326">
        <v>17.314028780000001</v>
      </c>
      <c r="E326">
        <v>0.14238440399999999</v>
      </c>
      <c r="F326">
        <v>-0.79520349899999998</v>
      </c>
      <c r="G326">
        <v>36.284861939999999</v>
      </c>
      <c r="H326">
        <v>0.200988216</v>
      </c>
      <c r="I326">
        <v>0.59630736299999998</v>
      </c>
      <c r="J326">
        <v>142.59742</v>
      </c>
      <c r="K326">
        <v>5.0257992000000001E-2</v>
      </c>
    </row>
    <row r="327" spans="1:11">
      <c r="A327">
        <v>2</v>
      </c>
      <c r="B327">
        <v>130.5</v>
      </c>
      <c r="C327">
        <v>-2.0621286489999999</v>
      </c>
      <c r="D327">
        <v>17.3655072</v>
      </c>
      <c r="E327">
        <v>0.14289533200000001</v>
      </c>
      <c r="F327">
        <v>-0.79204795900000002</v>
      </c>
      <c r="G327">
        <v>36.652363649999998</v>
      </c>
      <c r="H327">
        <v>0.201356017</v>
      </c>
      <c r="I327">
        <v>0.64362654200000002</v>
      </c>
      <c r="J327">
        <v>143.14035530000001</v>
      </c>
      <c r="K327">
        <v>5.0371024E-2</v>
      </c>
    </row>
    <row r="328" spans="1:11">
      <c r="A328">
        <v>2</v>
      </c>
      <c r="B328">
        <v>131.5</v>
      </c>
      <c r="C328">
        <v>-2.0534841730000002</v>
      </c>
      <c r="D328">
        <v>17.417190900000001</v>
      </c>
      <c r="E328">
        <v>0.143389972</v>
      </c>
      <c r="F328">
        <v>-0.78943527400000002</v>
      </c>
      <c r="G328">
        <v>37.021108179999999</v>
      </c>
      <c r="H328">
        <v>0.201683791</v>
      </c>
      <c r="I328">
        <v>0.69306217299999995</v>
      </c>
      <c r="J328">
        <v>143.69499809999999</v>
      </c>
      <c r="K328">
        <v>5.0460835000000002E-2</v>
      </c>
    </row>
    <row r="329" spans="1:11">
      <c r="A329">
        <v>2</v>
      </c>
      <c r="B329">
        <v>132.5</v>
      </c>
      <c r="C329">
        <v>-2.0452350579999998</v>
      </c>
      <c r="D329">
        <v>17.46906585</v>
      </c>
      <c r="E329">
        <v>0.14386834100000001</v>
      </c>
      <c r="F329">
        <v>-0.78737443299999998</v>
      </c>
      <c r="G329">
        <v>37.390886680000001</v>
      </c>
      <c r="H329">
        <v>0.201971282</v>
      </c>
      <c r="I329">
        <v>0.74428975200000003</v>
      </c>
      <c r="J329">
        <v>144.2609497</v>
      </c>
      <c r="K329">
        <v>5.0524236E-2</v>
      </c>
    </row>
    <row r="330" spans="1:11">
      <c r="A330">
        <v>2</v>
      </c>
      <c r="B330">
        <v>133.5</v>
      </c>
      <c r="C330">
        <v>-2.0373768800000001</v>
      </c>
      <c r="D330">
        <v>17.52111811</v>
      </c>
      <c r="E330">
        <v>0.14433046899999999</v>
      </c>
      <c r="F330">
        <v>-0.78587069499999995</v>
      </c>
      <c r="G330">
        <v>37.761489050000002</v>
      </c>
      <c r="H330">
        <v>0.20221837500000001</v>
      </c>
      <c r="I330">
        <v>0.79691098000000005</v>
      </c>
      <c r="J330">
        <v>144.83758090000001</v>
      </c>
      <c r="K330">
        <v>5.0558223999999999E-2</v>
      </c>
    </row>
    <row r="331" spans="1:11">
      <c r="A331">
        <v>2</v>
      </c>
      <c r="B331">
        <v>134.5</v>
      </c>
      <c r="C331">
        <v>-2.0299066840000002</v>
      </c>
      <c r="D331">
        <v>17.573333470000001</v>
      </c>
      <c r="E331">
        <v>0.14477637199999999</v>
      </c>
      <c r="F331">
        <v>-0.78492989300000005</v>
      </c>
      <c r="G331">
        <v>38.132699100000004</v>
      </c>
      <c r="H331">
        <v>0.20242500599999999</v>
      </c>
      <c r="I331">
        <v>0.85045727999999998</v>
      </c>
      <c r="J331">
        <v>145.4240246</v>
      </c>
      <c r="K331">
        <v>5.0560082999999999E-2</v>
      </c>
    </row>
    <row r="332" spans="1:11">
      <c r="A332">
        <v>2</v>
      </c>
      <c r="B332">
        <v>135.5</v>
      </c>
      <c r="C332">
        <v>-2.022817914</v>
      </c>
      <c r="D332">
        <v>17.62569869</v>
      </c>
      <c r="E332">
        <v>0.14520613800000001</v>
      </c>
      <c r="F332">
        <v>-0.78455760500000005</v>
      </c>
      <c r="G332">
        <v>38.504296029999999</v>
      </c>
      <c r="H332">
        <v>0.20259118300000001</v>
      </c>
      <c r="I332">
        <v>0.90439587099999996</v>
      </c>
      <c r="J332">
        <v>146.0191748</v>
      </c>
      <c r="K332">
        <v>5.0527493999999999E-2</v>
      </c>
    </row>
    <row r="333" spans="1:11">
      <c r="A333">
        <v>2</v>
      </c>
      <c r="B333">
        <v>136.5</v>
      </c>
      <c r="C333">
        <v>-2.0161070840000002</v>
      </c>
      <c r="D333">
        <v>17.67819987</v>
      </c>
      <c r="E333">
        <v>0.14561981900000001</v>
      </c>
      <c r="F333">
        <v>-0.78475916999999995</v>
      </c>
      <c r="G333">
        <v>38.876054889999999</v>
      </c>
      <c r="H333">
        <v>0.20271697999999999</v>
      </c>
      <c r="I333">
        <v>0.958138449</v>
      </c>
      <c r="J333">
        <v>146.621692</v>
      </c>
      <c r="K333">
        <v>5.0458634000000002E-2</v>
      </c>
    </row>
    <row r="334" spans="1:11">
      <c r="A334">
        <v>2</v>
      </c>
      <c r="B334">
        <v>137.5</v>
      </c>
      <c r="C334">
        <v>-2.0097699050000002</v>
      </c>
      <c r="D334">
        <v>17.730823399999998</v>
      </c>
      <c r="E334">
        <v>0.146017491</v>
      </c>
      <c r="F334">
        <v>-0.78553970299999998</v>
      </c>
      <c r="G334">
        <v>39.247747070000003</v>
      </c>
      <c r="H334">
        <v>0.20280253500000001</v>
      </c>
      <c r="I334">
        <v>1.011054559</v>
      </c>
      <c r="J334">
        <v>147.23001769999999</v>
      </c>
      <c r="K334">
        <v>5.0352268999999998E-2</v>
      </c>
    </row>
    <row r="335" spans="1:11">
      <c r="A335">
        <v>2</v>
      </c>
      <c r="B335">
        <v>138.5</v>
      </c>
      <c r="C335">
        <v>-2.0038021339999998</v>
      </c>
      <c r="D335">
        <v>17.783555750000001</v>
      </c>
      <c r="E335">
        <v>0.14639923899999999</v>
      </c>
      <c r="F335">
        <v>-0.78690410200000005</v>
      </c>
      <c r="G335">
        <v>39.619140760000001</v>
      </c>
      <c r="H335">
        <v>0.202848049</v>
      </c>
      <c r="I335">
        <v>1.0624745680000001</v>
      </c>
      <c r="J335">
        <v>147.8423918</v>
      </c>
      <c r="K335">
        <v>5.0207824999999998E-2</v>
      </c>
    </row>
    <row r="336" spans="1:11">
      <c r="A336">
        <v>2</v>
      </c>
      <c r="B336">
        <v>139.5</v>
      </c>
      <c r="C336">
        <v>-1.9981995720000001</v>
      </c>
      <c r="D336">
        <v>17.836383470000001</v>
      </c>
      <c r="E336">
        <v>0.14676516100000001</v>
      </c>
      <c r="F336">
        <v>-0.78885820799999995</v>
      </c>
      <c r="G336">
        <v>39.989999939999997</v>
      </c>
      <c r="H336">
        <v>0.202853758</v>
      </c>
      <c r="I336">
        <v>1.1117270290000001</v>
      </c>
      <c r="J336">
        <v>148.4568879</v>
      </c>
      <c r="K336">
        <v>5.0025434000000001E-2</v>
      </c>
    </row>
    <row r="337" spans="1:11">
      <c r="A337">
        <v>2</v>
      </c>
      <c r="B337">
        <v>140.5</v>
      </c>
      <c r="C337">
        <v>-1.992958064</v>
      </c>
      <c r="D337">
        <v>17.889293210000002</v>
      </c>
      <c r="E337">
        <v>0.147115364</v>
      </c>
      <c r="F337">
        <v>-0.79140305099999997</v>
      </c>
      <c r="G337">
        <v>40.360092440000003</v>
      </c>
      <c r="H337">
        <v>0.202820053</v>
      </c>
      <c r="I337">
        <v>1.1581351049999999</v>
      </c>
      <c r="J337">
        <v>149.0714413</v>
      </c>
      <c r="K337">
        <v>4.9805967E-2</v>
      </c>
    </row>
    <row r="338" spans="1:11">
      <c r="A338">
        <v>2</v>
      </c>
      <c r="B338">
        <v>141.5</v>
      </c>
      <c r="C338">
        <v>-1.988073505</v>
      </c>
      <c r="D338">
        <v>17.942271680000001</v>
      </c>
      <c r="E338">
        <v>0.14744996699999999</v>
      </c>
      <c r="F338">
        <v>-0.79454635200000001</v>
      </c>
      <c r="G338">
        <v>40.729175439999999</v>
      </c>
      <c r="H338">
        <v>0.202747236</v>
      </c>
      <c r="I338">
        <v>1.2010508209999999</v>
      </c>
      <c r="J338">
        <v>149.68389429999999</v>
      </c>
      <c r="K338">
        <v>4.9551023E-2</v>
      </c>
    </row>
    <row r="339" spans="1:11">
      <c r="A339">
        <v>2</v>
      </c>
      <c r="B339">
        <v>142.5</v>
      </c>
      <c r="C339">
        <v>-1.983541835</v>
      </c>
      <c r="D339">
        <v>17.995305699999999</v>
      </c>
      <c r="E339">
        <v>0.14776909699999999</v>
      </c>
      <c r="F339">
        <v>-0.79829101999999996</v>
      </c>
      <c r="G339">
        <v>41.097010990000001</v>
      </c>
      <c r="H339">
        <v>0.202635758</v>
      </c>
      <c r="I339">
        <v>1.239852328</v>
      </c>
      <c r="J339">
        <v>150.29203279999999</v>
      </c>
      <c r="K339">
        <v>4.9262895000000001E-2</v>
      </c>
    </row>
    <row r="340" spans="1:11">
      <c r="A340">
        <v>2</v>
      </c>
      <c r="B340">
        <v>143.5</v>
      </c>
      <c r="C340">
        <v>-1.9793590409999999</v>
      </c>
      <c r="D340">
        <v>18.048382159999999</v>
      </c>
      <c r="E340">
        <v>0.14807289100000001</v>
      </c>
      <c r="F340">
        <v>-0.80264089100000002</v>
      </c>
      <c r="G340">
        <v>41.463359070000003</v>
      </c>
      <c r="H340">
        <v>0.202486098</v>
      </c>
      <c r="I340">
        <v>1.2740060580000001</v>
      </c>
      <c r="J340">
        <v>150.89364689999999</v>
      </c>
      <c r="K340">
        <v>4.8944504E-2</v>
      </c>
    </row>
    <row r="341" spans="1:11">
      <c r="A341">
        <v>2</v>
      </c>
      <c r="B341">
        <v>144.5</v>
      </c>
      <c r="C341">
        <v>-1.9755211559999999</v>
      </c>
      <c r="D341">
        <v>18.10148804</v>
      </c>
      <c r="E341">
        <v>0.14836149500000001</v>
      </c>
      <c r="F341">
        <v>-0.80759957699999996</v>
      </c>
      <c r="G341">
        <v>41.827979630000002</v>
      </c>
      <c r="H341">
        <v>0.20229878300000001</v>
      </c>
      <c r="I341">
        <v>1.3030446950000001</v>
      </c>
      <c r="J341">
        <v>151.48656360000001</v>
      </c>
      <c r="K341">
        <v>4.8599313999999998E-2</v>
      </c>
    </row>
    <row r="342" spans="1:11">
      <c r="A342">
        <v>2</v>
      </c>
      <c r="B342">
        <v>145.5</v>
      </c>
      <c r="C342">
        <v>-1.972024258</v>
      </c>
      <c r="D342">
        <v>18.154610389999998</v>
      </c>
      <c r="E342">
        <v>0.14863506700000001</v>
      </c>
      <c r="F342">
        <v>-0.81317046100000001</v>
      </c>
      <c r="G342">
        <v>42.190633130000002</v>
      </c>
      <c r="H342">
        <v>0.202074385</v>
      </c>
      <c r="I342">
        <v>1.3266059539999999</v>
      </c>
      <c r="J342">
        <v>152.06869850000001</v>
      </c>
      <c r="K342">
        <v>4.8231224000000003E-2</v>
      </c>
    </row>
    <row r="343" spans="1:11">
      <c r="A343">
        <v>2</v>
      </c>
      <c r="B343">
        <v>146.5</v>
      </c>
      <c r="C343">
        <v>-1.968864465</v>
      </c>
      <c r="D343">
        <v>18.207736390000001</v>
      </c>
      <c r="E343">
        <v>0.14889376900000001</v>
      </c>
      <c r="F343">
        <v>-0.81935669200000005</v>
      </c>
      <c r="G343">
        <v>42.551081070000002</v>
      </c>
      <c r="H343">
        <v>0.201813521</v>
      </c>
      <c r="I343">
        <v>1.344443447</v>
      </c>
      <c r="J343">
        <v>152.63809549999999</v>
      </c>
      <c r="K343">
        <v>4.7844442000000001E-2</v>
      </c>
    </row>
    <row r="344" spans="1:11">
      <c r="A344">
        <v>2</v>
      </c>
      <c r="B344">
        <v>147.5</v>
      </c>
      <c r="C344">
        <v>-1.9660379379999999</v>
      </c>
      <c r="D344">
        <v>18.26085325</v>
      </c>
      <c r="E344">
        <v>0.149137776</v>
      </c>
      <c r="F344">
        <v>-0.82616117600000005</v>
      </c>
      <c r="G344">
        <v>42.909086530000003</v>
      </c>
      <c r="H344">
        <v>0.201516851</v>
      </c>
      <c r="I344">
        <v>1.3564377729999999</v>
      </c>
      <c r="J344">
        <v>153.19296309999999</v>
      </c>
      <c r="K344">
        <v>4.7443362000000003E-2</v>
      </c>
    </row>
    <row r="345" spans="1:11">
      <c r="A345">
        <v>2</v>
      </c>
      <c r="B345">
        <v>148.5</v>
      </c>
      <c r="C345">
        <v>-1.963540872</v>
      </c>
      <c r="D345">
        <v>18.313948320000002</v>
      </c>
      <c r="E345">
        <v>0.14936727</v>
      </c>
      <c r="F345">
        <v>-0.83358603799999997</v>
      </c>
      <c r="G345">
        <v>43.264415499999998</v>
      </c>
      <c r="H345">
        <v>0.20118508199999999</v>
      </c>
      <c r="I345">
        <v>1.3626026950000001</v>
      </c>
      <c r="J345">
        <v>153.7317031</v>
      </c>
      <c r="K345">
        <v>4.703243E-2</v>
      </c>
    </row>
    <row r="346" spans="1:11">
      <c r="A346">
        <v>2</v>
      </c>
      <c r="B346">
        <v>149.5</v>
      </c>
      <c r="C346">
        <v>-1.9613694989999999</v>
      </c>
      <c r="D346">
        <v>18.367009020000001</v>
      </c>
      <c r="E346">
        <v>0.14958243900000001</v>
      </c>
      <c r="F346">
        <v>-0.84163494900000002</v>
      </c>
      <c r="G346">
        <v>43.616834019999999</v>
      </c>
      <c r="H346">
        <v>0.20081892800000001</v>
      </c>
      <c r="I346">
        <v>1.3630857249999999</v>
      </c>
      <c r="J346">
        <v>154.2529332</v>
      </c>
      <c r="K346">
        <v>4.6616025999999998E-2</v>
      </c>
    </row>
    <row r="347" spans="1:11">
      <c r="A347">
        <v>2</v>
      </c>
      <c r="B347">
        <v>150.5</v>
      </c>
      <c r="C347">
        <v>-1.959520079</v>
      </c>
      <c r="D347">
        <v>18.420022840000001</v>
      </c>
      <c r="E347">
        <v>0.149783482</v>
      </c>
      <c r="F347">
        <v>-0.850307441</v>
      </c>
      <c r="G347">
        <v>43.966116900000003</v>
      </c>
      <c r="H347">
        <v>0.20041920799999999</v>
      </c>
      <c r="I347">
        <v>1.358162799</v>
      </c>
      <c r="J347">
        <v>154.75550100000001</v>
      </c>
      <c r="K347">
        <v>4.6198356000000003E-2</v>
      </c>
    </row>
    <row r="348" spans="1:11">
      <c r="A348">
        <v>2</v>
      </c>
      <c r="B348">
        <v>151.5</v>
      </c>
      <c r="C348">
        <v>-1.9579888999999999</v>
      </c>
      <c r="D348">
        <v>18.47297739</v>
      </c>
      <c r="E348">
        <v>0.14997060400000001</v>
      </c>
      <c r="F348">
        <v>-0.85960752500000004</v>
      </c>
      <c r="G348">
        <v>44.312035790000003</v>
      </c>
      <c r="H348">
        <v>0.199986681</v>
      </c>
      <c r="I348">
        <v>1.348227142</v>
      </c>
      <c r="J348">
        <v>155.23849039999999</v>
      </c>
      <c r="K348">
        <v>4.578335E-2</v>
      </c>
    </row>
    <row r="349" spans="1:11">
      <c r="A349">
        <v>2</v>
      </c>
      <c r="B349">
        <v>152.5</v>
      </c>
      <c r="C349">
        <v>-1.956772271</v>
      </c>
      <c r="D349">
        <v>18.525860349999999</v>
      </c>
      <c r="E349">
        <v>0.15014401999999999</v>
      </c>
      <c r="F349">
        <v>-0.86953433899999999</v>
      </c>
      <c r="G349">
        <v>44.654373190000001</v>
      </c>
      <c r="H349">
        <v>0.19952223299999999</v>
      </c>
      <c r="I349">
        <v>1.3337729229999999</v>
      </c>
      <c r="J349">
        <v>155.7012216</v>
      </c>
      <c r="K349">
        <v>4.5374597000000003E-2</v>
      </c>
    </row>
    <row r="350" spans="1:11">
      <c r="A350">
        <v>2</v>
      </c>
      <c r="B350">
        <v>153.5</v>
      </c>
      <c r="C350">
        <v>-1.9558665200000001</v>
      </c>
      <c r="D350">
        <v>18.578659510000001</v>
      </c>
      <c r="E350">
        <v>0.15030394999999999</v>
      </c>
      <c r="F350">
        <v>-0.880088651</v>
      </c>
      <c r="G350">
        <v>44.992913559999998</v>
      </c>
      <c r="H350">
        <v>0.19902673600000001</v>
      </c>
      <c r="I350">
        <v>1.3153747039999999</v>
      </c>
      <c r="J350">
        <v>156.14324379999999</v>
      </c>
      <c r="K350">
        <v>4.4975280999999999E-2</v>
      </c>
    </row>
    <row r="351" spans="1:11">
      <c r="A351">
        <v>2</v>
      </c>
      <c r="B351">
        <v>154.5</v>
      </c>
      <c r="C351">
        <v>-1.955267984</v>
      </c>
      <c r="D351">
        <v>18.631362750000001</v>
      </c>
      <c r="E351">
        <v>0.15045062100000001</v>
      </c>
      <c r="F351">
        <v>-0.891270585</v>
      </c>
      <c r="G351">
        <v>45.327447040000003</v>
      </c>
      <c r="H351">
        <v>0.19850109599999999</v>
      </c>
      <c r="I351">
        <v>1.2936640239999999</v>
      </c>
      <c r="J351">
        <v>156.564323</v>
      </c>
      <c r="K351">
        <v>4.4588148000000001E-2</v>
      </c>
    </row>
    <row r="352" spans="1:11">
      <c r="A352">
        <v>2</v>
      </c>
      <c r="B352">
        <v>155.5</v>
      </c>
      <c r="C352">
        <v>-1.9549730110000001</v>
      </c>
      <c r="D352">
        <v>18.683958010000001</v>
      </c>
      <c r="E352">
        <v>0.15058426999999999</v>
      </c>
      <c r="F352">
        <v>-0.903079458</v>
      </c>
      <c r="G352">
        <v>45.657770130000003</v>
      </c>
      <c r="H352">
        <v>0.19794625499999999</v>
      </c>
      <c r="I352">
        <v>1.2693046779999999</v>
      </c>
      <c r="J352">
        <v>156.96442579999999</v>
      </c>
      <c r="K352">
        <v>4.4215487999999997E-2</v>
      </c>
    </row>
    <row r="353" spans="1:11">
      <c r="A353">
        <v>2</v>
      </c>
      <c r="B353">
        <v>156.5</v>
      </c>
      <c r="C353">
        <v>-1.9549779469999999</v>
      </c>
      <c r="D353">
        <v>18.736433380000001</v>
      </c>
      <c r="E353">
        <v>0.15070513799999999</v>
      </c>
      <c r="F353">
        <v>-0.91551354200000001</v>
      </c>
      <c r="G353">
        <v>45.983686560000002</v>
      </c>
      <c r="H353">
        <v>0.19736319099999999</v>
      </c>
      <c r="I353">
        <v>1.2429682360000001</v>
      </c>
      <c r="J353">
        <v>157.34369950000001</v>
      </c>
      <c r="K353">
        <v>4.3859135E-2</v>
      </c>
    </row>
    <row r="354" spans="1:11">
      <c r="A354">
        <v>2</v>
      </c>
      <c r="B354">
        <v>157.5</v>
      </c>
      <c r="C354">
        <v>-1.9552791359999999</v>
      </c>
      <c r="D354">
        <v>18.788777</v>
      </c>
      <c r="E354">
        <v>0.150813475</v>
      </c>
      <c r="F354">
        <v>-0.92856945400000002</v>
      </c>
      <c r="G354">
        <v>46.305008579999999</v>
      </c>
      <c r="H354">
        <v>0.19675293099999999</v>
      </c>
      <c r="I354">
        <v>1.2153112699999999</v>
      </c>
      <c r="J354">
        <v>157.70245070000001</v>
      </c>
      <c r="K354">
        <v>4.352048E-2</v>
      </c>
    </row>
    <row r="355" spans="1:11">
      <c r="A355">
        <v>2</v>
      </c>
      <c r="B355">
        <v>158.5</v>
      </c>
      <c r="C355">
        <v>-1.955872909</v>
      </c>
      <c r="D355">
        <v>18.840977129999999</v>
      </c>
      <c r="E355">
        <v>0.15090953500000001</v>
      </c>
      <c r="F355">
        <v>-0.94224586399999999</v>
      </c>
      <c r="G355">
        <v>46.621551830000001</v>
      </c>
      <c r="H355">
        <v>0.19611647199999999</v>
      </c>
      <c r="I355">
        <v>1.1869554769999999</v>
      </c>
      <c r="J355">
        <v>158.04112330000001</v>
      </c>
      <c r="K355">
        <v>4.3200496999999997E-2</v>
      </c>
    </row>
    <row r="356" spans="1:11">
      <c r="A356">
        <v>2</v>
      </c>
      <c r="B356">
        <v>159.5</v>
      </c>
      <c r="C356">
        <v>-1.956755579</v>
      </c>
      <c r="D356">
        <v>18.893022120000001</v>
      </c>
      <c r="E356">
        <v>0.15099358199999999</v>
      </c>
      <c r="F356">
        <v>-0.95653792299999996</v>
      </c>
      <c r="G356">
        <v>46.933144040000002</v>
      </c>
      <c r="H356">
        <v>0.19545488999999999</v>
      </c>
      <c r="I356">
        <v>1.1584715219999999</v>
      </c>
      <c r="J356">
        <v>158.36027559999999</v>
      </c>
      <c r="K356">
        <v>4.2899776000000001E-2</v>
      </c>
    </row>
    <row r="357" spans="1:11">
      <c r="A357">
        <v>2</v>
      </c>
      <c r="B357">
        <v>160.5</v>
      </c>
      <c r="C357">
        <v>-1.957923436</v>
      </c>
      <c r="D357">
        <v>18.944900409999999</v>
      </c>
      <c r="E357">
        <v>0.15106588300000001</v>
      </c>
      <c r="F357">
        <v>-0.97144049200000004</v>
      </c>
      <c r="G357">
        <v>47.23962058</v>
      </c>
      <c r="H357">
        <v>0.19476927899999999</v>
      </c>
      <c r="I357">
        <v>1.1303670880000001</v>
      </c>
      <c r="J357">
        <v>158.66055879999999</v>
      </c>
      <c r="K357">
        <v>4.2618564999999997E-2</v>
      </c>
    </row>
    <row r="358" spans="1:11">
      <c r="A358">
        <v>2</v>
      </c>
      <c r="B358">
        <v>161.5</v>
      </c>
      <c r="C358">
        <v>-1.959372737</v>
      </c>
      <c r="D358">
        <v>18.99660055</v>
      </c>
      <c r="E358">
        <v>0.151126714</v>
      </c>
      <c r="F358">
        <v>-0.98694730799999997</v>
      </c>
      <c r="G358">
        <v>47.540826039999999</v>
      </c>
      <c r="H358">
        <v>0.194060758</v>
      </c>
      <c r="I358">
        <v>1.1030792089999999</v>
      </c>
      <c r="J358">
        <v>158.94269639999999</v>
      </c>
      <c r="K358">
        <v>4.2356812000000001E-2</v>
      </c>
    </row>
    <row r="359" spans="1:11">
      <c r="A359">
        <v>2</v>
      </c>
      <c r="B359">
        <v>162.5</v>
      </c>
      <c r="C359">
        <v>-1.9610996999999999</v>
      </c>
      <c r="D359">
        <v>19.048111179999999</v>
      </c>
      <c r="E359">
        <v>0.15117635500000001</v>
      </c>
      <c r="F359">
        <v>-1.0030508869999999</v>
      </c>
      <c r="G359">
        <v>47.836614660000002</v>
      </c>
      <c r="H359">
        <v>0.193330477</v>
      </c>
      <c r="I359">
        <v>1.076970655</v>
      </c>
      <c r="J359">
        <v>159.20746539999999</v>
      </c>
      <c r="K359">
        <v>4.2114210999999999E-2</v>
      </c>
    </row>
    <row r="360" spans="1:11">
      <c r="A360">
        <v>2</v>
      </c>
      <c r="B360">
        <v>163.5</v>
      </c>
      <c r="C360">
        <v>-1.963100496</v>
      </c>
      <c r="D360">
        <v>19.09942105</v>
      </c>
      <c r="E360">
        <v>0.15121509399999999</v>
      </c>
      <c r="F360">
        <v>-1.019742425</v>
      </c>
      <c r="G360">
        <v>48.126850820000001</v>
      </c>
      <c r="H360">
        <v>0.19257961400000001</v>
      </c>
      <c r="I360">
        <v>1.052329922</v>
      </c>
      <c r="J360">
        <v>159.455679</v>
      </c>
      <c r="K360">
        <v>4.1890246999999999E-2</v>
      </c>
    </row>
    <row r="361" spans="1:11">
      <c r="A361">
        <v>2</v>
      </c>
      <c r="B361">
        <v>164.5</v>
      </c>
      <c r="C361">
        <v>-1.9653712400000001</v>
      </c>
      <c r="D361">
        <v>19.150518989999998</v>
      </c>
      <c r="E361">
        <v>0.15124322300000001</v>
      </c>
      <c r="F361">
        <v>-1.0370116979999999</v>
      </c>
      <c r="G361">
        <v>48.411409380000002</v>
      </c>
      <c r="H361">
        <v>0.191809374</v>
      </c>
      <c r="I361">
        <v>1.029374161</v>
      </c>
      <c r="J361">
        <v>159.68817200000001</v>
      </c>
      <c r="K361">
        <v>4.1684239999999997E-2</v>
      </c>
    </row>
    <row r="362" spans="1:11">
      <c r="A362">
        <v>2</v>
      </c>
      <c r="B362">
        <v>165.5</v>
      </c>
      <c r="C362">
        <v>-1.9679079829999999</v>
      </c>
      <c r="D362">
        <v>19.201393970000002</v>
      </c>
      <c r="E362">
        <v>0.15126104200000001</v>
      </c>
      <c r="F362">
        <v>-1.0548469570000001</v>
      </c>
      <c r="G362">
        <v>48.690176129999998</v>
      </c>
      <c r="H362">
        <v>0.191020995</v>
      </c>
      <c r="I362">
        <v>1.0082543960000001</v>
      </c>
      <c r="J362">
        <v>159.9057871</v>
      </c>
      <c r="K362">
        <v>4.1495378999999999E-2</v>
      </c>
    </row>
    <row r="363" spans="1:11">
      <c r="A363">
        <v>2</v>
      </c>
      <c r="B363">
        <v>166.5</v>
      </c>
      <c r="C363">
        <v>-1.9707067060000001</v>
      </c>
      <c r="D363">
        <v>19.252035029999998</v>
      </c>
      <c r="E363">
        <v>0.15126885500000001</v>
      </c>
      <c r="F363">
        <v>-1.0732348249999999</v>
      </c>
      <c r="G363">
        <v>48.963048100000002</v>
      </c>
      <c r="H363">
        <v>0.19021573899999999</v>
      </c>
      <c r="I363">
        <v>0.98906228200000001</v>
      </c>
      <c r="J363">
        <v>160.10936469999999</v>
      </c>
      <c r="K363">
        <v>4.1322764999999997E-2</v>
      </c>
    </row>
    <row r="364" spans="1:11">
      <c r="A364">
        <v>2</v>
      </c>
      <c r="B364">
        <v>167.5</v>
      </c>
      <c r="C364">
        <v>-1.973763307</v>
      </c>
      <c r="D364">
        <v>19.302431309999999</v>
      </c>
      <c r="E364">
        <v>0.151266974</v>
      </c>
      <c r="F364">
        <v>-1.0921601949999999</v>
      </c>
      <c r="G364">
        <v>49.22993391</v>
      </c>
      <c r="H364">
        <v>0.189394901</v>
      </c>
      <c r="I364">
        <v>0.971837799</v>
      </c>
      <c r="J364">
        <v>160.299733</v>
      </c>
      <c r="K364">
        <v>4.1165436999999999E-2</v>
      </c>
    </row>
    <row r="365" spans="1:11">
      <c r="A365">
        <v>2</v>
      </c>
      <c r="B365">
        <v>168.5</v>
      </c>
      <c r="C365">
        <v>-1.977073595</v>
      </c>
      <c r="D365">
        <v>19.352572089999999</v>
      </c>
      <c r="E365">
        <v>0.15125571300000001</v>
      </c>
      <c r="F365">
        <v>-1.111606122</v>
      </c>
      <c r="G365">
        <v>49.490754090000003</v>
      </c>
      <c r="H365">
        <v>0.188559804</v>
      </c>
      <c r="I365">
        <v>0.95657214999999995</v>
      </c>
      <c r="J365">
        <v>160.47769959999999</v>
      </c>
      <c r="K365">
        <v>4.1022401E-2</v>
      </c>
    </row>
    <row r="366" spans="1:11">
      <c r="A366">
        <v>2</v>
      </c>
      <c r="B366">
        <v>169.5</v>
      </c>
      <c r="C366">
        <v>-1.9806332769999999</v>
      </c>
      <c r="D366">
        <v>19.40244671</v>
      </c>
      <c r="E366">
        <v>0.15123539499999999</v>
      </c>
      <c r="F366">
        <v>-1.1315537229999999</v>
      </c>
      <c r="G366">
        <v>49.745441319999998</v>
      </c>
      <c r="H366">
        <v>0.18771179800000001</v>
      </c>
      <c r="I366">
        <v>0.94324227999999999</v>
      </c>
      <c r="J366">
        <v>160.64405260000001</v>
      </c>
      <c r="K366">
        <v>4.0892651000000002E-2</v>
      </c>
    </row>
    <row r="367" spans="1:11">
      <c r="A367">
        <v>2</v>
      </c>
      <c r="B367">
        <v>170.5</v>
      </c>
      <c r="C367">
        <v>-1.9844379539999999</v>
      </c>
      <c r="D367">
        <v>19.452044650000001</v>
      </c>
      <c r="E367">
        <v>0.15120634699999999</v>
      </c>
      <c r="F367">
        <v>-1.1519820789999999</v>
      </c>
      <c r="G367">
        <v>49.993940680000001</v>
      </c>
      <c r="H367">
        <v>0.18685226599999999</v>
      </c>
      <c r="I367">
        <v>0.93176706200000003</v>
      </c>
      <c r="J367">
        <v>160.79954280000001</v>
      </c>
      <c r="K367">
        <v>4.0775193000000001E-2</v>
      </c>
    </row>
    <row r="368" spans="1:11">
      <c r="A368">
        <v>2</v>
      </c>
      <c r="B368">
        <v>171.5</v>
      </c>
      <c r="C368">
        <v>-1.9884831059999999</v>
      </c>
      <c r="D368">
        <v>19.501355480000001</v>
      </c>
      <c r="E368">
        <v>0.15116890199999999</v>
      </c>
      <c r="F368">
        <v>-1.1728681409999999</v>
      </c>
      <c r="G368">
        <v>50.236209850000002</v>
      </c>
      <c r="H368">
        <v>0.18598261699999999</v>
      </c>
      <c r="I368">
        <v>0.92205829100000003</v>
      </c>
      <c r="J368">
        <v>160.94489160000001</v>
      </c>
      <c r="K368">
        <v>4.0669051999999997E-2</v>
      </c>
    </row>
    <row r="369" spans="1:11">
      <c r="A369">
        <v>2</v>
      </c>
      <c r="B369">
        <v>172.5</v>
      </c>
      <c r="C369">
        <v>-1.9927640849999999</v>
      </c>
      <c r="D369">
        <v>19.550368880000001</v>
      </c>
      <c r="E369">
        <v>0.15112339799999999</v>
      </c>
      <c r="F369">
        <v>-1.1941846199999999</v>
      </c>
      <c r="G369">
        <v>50.472222129999999</v>
      </c>
      <c r="H369">
        <v>0.18510433100000001</v>
      </c>
      <c r="I369">
        <v>0.91401264299999996</v>
      </c>
      <c r="J369">
        <v>161.08078570000001</v>
      </c>
      <c r="K369">
        <v>4.0573287999999999E-2</v>
      </c>
    </row>
    <row r="370" spans="1:11">
      <c r="A370">
        <v>2</v>
      </c>
      <c r="B370">
        <v>173.5</v>
      </c>
      <c r="C370">
        <v>-1.9972761029999999</v>
      </c>
      <c r="D370">
        <v>19.599074640000001</v>
      </c>
      <c r="E370">
        <v>0.15107018</v>
      </c>
      <c r="F370">
        <v>-1.2159074919999999</v>
      </c>
      <c r="G370">
        <v>50.701955810000001</v>
      </c>
      <c r="H370">
        <v>0.18421880299999999</v>
      </c>
      <c r="I370">
        <v>0.90751691700000003</v>
      </c>
      <c r="J370">
        <v>161.2078755</v>
      </c>
      <c r="K370">
        <v>4.0487005E-2</v>
      </c>
    </row>
    <row r="371" spans="1:11">
      <c r="A371">
        <v>2</v>
      </c>
      <c r="B371">
        <v>174.5</v>
      </c>
      <c r="C371">
        <v>-2.0020142239999998</v>
      </c>
      <c r="D371">
        <v>19.647462659999999</v>
      </c>
      <c r="E371">
        <v>0.151009595</v>
      </c>
      <c r="F371">
        <v>-1.238005268</v>
      </c>
      <c r="G371">
        <v>50.925409420000001</v>
      </c>
      <c r="H371">
        <v>0.183327556</v>
      </c>
      <c r="I371">
        <v>0.90245243600000002</v>
      </c>
      <c r="J371">
        <v>161.32677440000001</v>
      </c>
      <c r="K371">
        <v>4.0409354000000001E-2</v>
      </c>
    </row>
    <row r="372" spans="1:11">
      <c r="A372">
        <v>2</v>
      </c>
      <c r="B372">
        <v>175.5</v>
      </c>
      <c r="C372">
        <v>-2.00697335</v>
      </c>
      <c r="D372">
        <v>19.69552294</v>
      </c>
      <c r="E372">
        <v>0.15094199999999999</v>
      </c>
      <c r="F372">
        <v>-1.2604455910000001</v>
      </c>
      <c r="G372">
        <v>51.142592290000003</v>
      </c>
      <c r="H372">
        <v>0.18243211300000001</v>
      </c>
      <c r="I372">
        <v>0.89869864099999996</v>
      </c>
      <c r="J372">
        <v>161.43805929999999</v>
      </c>
      <c r="K372">
        <v>4.0339537000000002E-2</v>
      </c>
    </row>
    <row r="373" spans="1:11">
      <c r="A373">
        <v>2</v>
      </c>
      <c r="B373">
        <v>176.5</v>
      </c>
      <c r="C373">
        <v>-2.0121482130000001</v>
      </c>
      <c r="D373">
        <v>19.743245600000002</v>
      </c>
      <c r="E373">
        <v>0.15086775299999999</v>
      </c>
      <c r="F373">
        <v>-1.2831936260000001</v>
      </c>
      <c r="G373">
        <v>51.353526799999997</v>
      </c>
      <c r="H373">
        <v>0.18153401799999999</v>
      </c>
      <c r="I373">
        <v>0.89614348200000005</v>
      </c>
      <c r="J373">
        <v>161.54227259999999</v>
      </c>
      <c r="K373">
        <v>4.0276811000000003E-2</v>
      </c>
    </row>
    <row r="374" spans="1:11">
      <c r="A374">
        <v>2</v>
      </c>
      <c r="B374">
        <v>177.5</v>
      </c>
      <c r="C374">
        <v>-2.0175333630000001</v>
      </c>
      <c r="D374">
        <v>19.790620860000001</v>
      </c>
      <c r="E374">
        <v>0.150787221</v>
      </c>
      <c r="F374">
        <v>-1.3062120319999999</v>
      </c>
      <c r="G374">
        <v>51.558248310000003</v>
      </c>
      <c r="H374">
        <v>0.18063483899999999</v>
      </c>
      <c r="I374">
        <v>0.89465966799999996</v>
      </c>
      <c r="J374">
        <v>161.639917</v>
      </c>
      <c r="K374">
        <v>4.0220487999999999E-2</v>
      </c>
    </row>
    <row r="375" spans="1:11">
      <c r="A375">
        <v>2</v>
      </c>
      <c r="B375">
        <v>178.5</v>
      </c>
      <c r="C375">
        <v>-2.0231231589999998</v>
      </c>
      <c r="D375">
        <v>19.837639070000002</v>
      </c>
      <c r="E375">
        <v>0.15070077400000001</v>
      </c>
      <c r="F375">
        <v>-1.3294609449999999</v>
      </c>
      <c r="G375">
        <v>51.756805129999996</v>
      </c>
      <c r="H375">
        <v>0.179736168</v>
      </c>
      <c r="I375">
        <v>0.89413891999999995</v>
      </c>
      <c r="J375">
        <v>161.73146449999999</v>
      </c>
      <c r="K375">
        <v>4.0169931999999998E-2</v>
      </c>
    </row>
    <row r="376" spans="1:11">
      <c r="A376">
        <v>2</v>
      </c>
      <c r="B376">
        <v>179.5</v>
      </c>
      <c r="C376">
        <v>-2.0289117550000002</v>
      </c>
      <c r="D376">
        <v>19.884290660000001</v>
      </c>
      <c r="E376">
        <v>0.15060878799999999</v>
      </c>
      <c r="F376">
        <v>-1.3528979800000001</v>
      </c>
      <c r="G376">
        <v>51.949258409999999</v>
      </c>
      <c r="H376">
        <v>0.17883961400000001</v>
      </c>
      <c r="I376">
        <v>0.89447537099999996</v>
      </c>
      <c r="J376">
        <v>161.8173534</v>
      </c>
      <c r="K376">
        <v>4.0124562000000003E-2</v>
      </c>
    </row>
    <row r="377" spans="1:11">
      <c r="A377">
        <v>2</v>
      </c>
      <c r="B377">
        <v>180.5</v>
      </c>
      <c r="C377">
        <v>-2.0348930909999998</v>
      </c>
      <c r="D377">
        <v>19.930566200000001</v>
      </c>
      <c r="E377">
        <v>0.150511645</v>
      </c>
      <c r="F377">
        <v>-1.376478254</v>
      </c>
      <c r="G377">
        <v>52.135681929999997</v>
      </c>
      <c r="H377">
        <v>0.17794680399999999</v>
      </c>
      <c r="I377">
        <v>0.89556983400000001</v>
      </c>
      <c r="J377">
        <v>161.8979913</v>
      </c>
      <c r="K377">
        <v>4.0083845E-2</v>
      </c>
    </row>
    <row r="378" spans="1:11">
      <c r="A378">
        <v>2</v>
      </c>
      <c r="B378">
        <v>181.5</v>
      </c>
      <c r="C378">
        <v>-2.0410608809999999</v>
      </c>
      <c r="D378">
        <v>19.97645636</v>
      </c>
      <c r="E378">
        <v>0.15040973099999999</v>
      </c>
      <c r="F378">
        <v>-1.4001544260000001</v>
      </c>
      <c r="G378">
        <v>52.316161970000003</v>
      </c>
      <c r="H378">
        <v>0.17705937899999999</v>
      </c>
      <c r="I378">
        <v>0.89733020900000005</v>
      </c>
      <c r="J378">
        <v>161.97375579999999</v>
      </c>
      <c r="K378">
        <v>4.0047294999999997E-2</v>
      </c>
    </row>
    <row r="379" spans="1:11">
      <c r="A379">
        <v>2</v>
      </c>
      <c r="B379">
        <v>182.5</v>
      </c>
      <c r="C379">
        <v>-2.0474086040000001</v>
      </c>
      <c r="D379">
        <v>20.021951919999999</v>
      </c>
      <c r="E379">
        <v>0.15030344000000001</v>
      </c>
      <c r="F379">
        <v>-1.4238767720000001</v>
      </c>
      <c r="G379">
        <v>52.490797030000003</v>
      </c>
      <c r="H379">
        <v>0.17617899000000001</v>
      </c>
      <c r="I379">
        <v>0.89967163500000003</v>
      </c>
      <c r="J379">
        <v>162.0449969</v>
      </c>
      <c r="K379">
        <v>4.0014473000000002E-2</v>
      </c>
    </row>
    <row r="380" spans="1:11">
      <c r="A380">
        <v>2</v>
      </c>
      <c r="B380">
        <v>183.5</v>
      </c>
      <c r="C380">
        <v>-2.0539294899999998</v>
      </c>
      <c r="D380">
        <v>20.067043770000002</v>
      </c>
      <c r="E380">
        <v>0.15019316899999999</v>
      </c>
      <c r="F380">
        <v>-1.447593267</v>
      </c>
      <c r="G380">
        <v>52.659697569999999</v>
      </c>
      <c r="H380">
        <v>0.175307296</v>
      </c>
      <c r="I380">
        <v>0.90251644200000003</v>
      </c>
      <c r="J380">
        <v>162.11203860000001</v>
      </c>
      <c r="K380">
        <v>3.9984980000000003E-2</v>
      </c>
    </row>
    <row r="381" spans="1:11">
      <c r="A381">
        <v>2</v>
      </c>
      <c r="B381">
        <v>184.5</v>
      </c>
      <c r="C381">
        <v>-2.0606165129999998</v>
      </c>
      <c r="D381">
        <v>20.111722910000001</v>
      </c>
      <c r="E381">
        <v>0.15007932199999999</v>
      </c>
      <c r="F381">
        <v>-1.4712497019999999</v>
      </c>
      <c r="G381">
        <v>52.822985719999998</v>
      </c>
      <c r="H381">
        <v>0.17444595800000001</v>
      </c>
      <c r="I381">
        <v>0.90579396899999998</v>
      </c>
      <c r="J381">
        <v>162.17518000000001</v>
      </c>
      <c r="K381">
        <v>3.9958458000000002E-2</v>
      </c>
    </row>
    <row r="382" spans="1:11">
      <c r="A382">
        <v>2</v>
      </c>
      <c r="B382">
        <v>185.5</v>
      </c>
      <c r="C382">
        <v>-2.0674623749999999</v>
      </c>
      <c r="D382">
        <v>20.155980469999999</v>
      </c>
      <c r="E382">
        <v>0.14996230799999999</v>
      </c>
      <c r="F382">
        <v>-1.4947898260000001</v>
      </c>
      <c r="G382">
        <v>52.980794899999999</v>
      </c>
      <c r="H382">
        <v>0.173596636</v>
      </c>
      <c r="I382">
        <v>0.90944026600000005</v>
      </c>
      <c r="J382">
        <v>162.23469789999999</v>
      </c>
      <c r="K382">
        <v>3.9934584000000002E-2</v>
      </c>
    </row>
    <row r="383" spans="1:11">
      <c r="A383">
        <v>2</v>
      </c>
      <c r="B383">
        <v>186.5</v>
      </c>
      <c r="C383">
        <v>-2.0744595019999998</v>
      </c>
      <c r="D383">
        <v>20.199807669999998</v>
      </c>
      <c r="E383">
        <v>0.14984254</v>
      </c>
      <c r="F383">
        <v>-1.518155513</v>
      </c>
      <c r="G383">
        <v>53.133269460000001</v>
      </c>
      <c r="H383">
        <v>0.17276098200000001</v>
      </c>
      <c r="I383">
        <v>0.91339773300000004</v>
      </c>
      <c r="J383">
        <v>162.29084739999999</v>
      </c>
      <c r="K383">
        <v>3.9913065999999997E-2</v>
      </c>
    </row>
    <row r="384" spans="1:11">
      <c r="A384">
        <v>2</v>
      </c>
      <c r="B384">
        <v>187.5</v>
      </c>
      <c r="C384">
        <v>-2.0816000290000001</v>
      </c>
      <c r="D384">
        <v>20.24319586</v>
      </c>
      <c r="E384">
        <v>0.14972044100000001</v>
      </c>
      <c r="F384">
        <v>-1.5412869490000001</v>
      </c>
      <c r="G384">
        <v>53.280564249999998</v>
      </c>
      <c r="H384">
        <v>0.17194064000000001</v>
      </c>
      <c r="I384">
        <v>0.91761470999999994</v>
      </c>
      <c r="J384">
        <v>162.343864</v>
      </c>
      <c r="K384">
        <v>3.9893643999999999E-2</v>
      </c>
    </row>
    <row r="385" spans="1:11">
      <c r="A385">
        <v>2</v>
      </c>
      <c r="B385">
        <v>188.5</v>
      </c>
      <c r="C385">
        <v>-2.0888757930000001</v>
      </c>
      <c r="D385">
        <v>20.28613648</v>
      </c>
      <c r="E385">
        <v>0.149596434</v>
      </c>
      <c r="F385">
        <v>-1.5641228519999999</v>
      </c>
      <c r="G385">
        <v>53.422844169999998</v>
      </c>
      <c r="H385">
        <v>0.171137232</v>
      </c>
      <c r="I385">
        <v>0.922045055</v>
      </c>
      <c r="J385">
        <v>162.3939652</v>
      </c>
      <c r="K385">
        <v>3.9876086999999998E-2</v>
      </c>
    </row>
    <row r="386" spans="1:11">
      <c r="A386">
        <v>2</v>
      </c>
      <c r="B386">
        <v>189.5</v>
      </c>
      <c r="C386">
        <v>-2.0962783229999999</v>
      </c>
      <c r="D386">
        <v>20.328621089999999</v>
      </c>
      <c r="E386">
        <v>0.14947095299999999</v>
      </c>
      <c r="F386">
        <v>-1.5866007120000001</v>
      </c>
      <c r="G386">
        <v>53.560283699999999</v>
      </c>
      <c r="H386">
        <v>0.17035236300000001</v>
      </c>
      <c r="I386">
        <v>0.92664769700000005</v>
      </c>
      <c r="J386">
        <v>162.44135130000001</v>
      </c>
      <c r="K386">
        <v>3.9860184999999999E-2</v>
      </c>
    </row>
    <row r="387" spans="1:11">
      <c r="A387">
        <v>2</v>
      </c>
      <c r="B387">
        <v>190.5</v>
      </c>
      <c r="C387">
        <v>-2.103798828</v>
      </c>
      <c r="D387">
        <v>20.370641379999999</v>
      </c>
      <c r="E387">
        <v>0.149344433</v>
      </c>
      <c r="F387">
        <v>-1.608657054</v>
      </c>
      <c r="G387">
        <v>53.693066369999997</v>
      </c>
      <c r="H387">
        <v>0.169587605</v>
      </c>
      <c r="I387">
        <v>0.93138621700000002</v>
      </c>
      <c r="J387">
        <v>162.4862071</v>
      </c>
      <c r="K387">
        <v>3.9845753999999997E-2</v>
      </c>
    </row>
    <row r="388" spans="1:11">
      <c r="A388">
        <v>2</v>
      </c>
      <c r="B388">
        <v>191.5</v>
      </c>
      <c r="C388">
        <v>-2.1114281940000001</v>
      </c>
      <c r="D388">
        <v>20.41218911</v>
      </c>
      <c r="E388">
        <v>0.14921731899999999</v>
      </c>
      <c r="F388">
        <v>-1.6302277279999999</v>
      </c>
      <c r="G388">
        <v>53.821384219999999</v>
      </c>
      <c r="H388">
        <v>0.16884449700000001</v>
      </c>
      <c r="I388">
        <v>0.93622841999999995</v>
      </c>
      <c r="J388">
        <v>162.52870290000001</v>
      </c>
      <c r="K388">
        <v>3.9832629000000001E-2</v>
      </c>
    </row>
    <row r="389" spans="1:11">
      <c r="A389">
        <v>2</v>
      </c>
      <c r="B389">
        <v>192.5</v>
      </c>
      <c r="C389">
        <v>-2.1191569719999999</v>
      </c>
      <c r="D389">
        <v>20.45325617</v>
      </c>
      <c r="E389">
        <v>0.14909006</v>
      </c>
      <c r="F389">
        <v>-1.6512482079999999</v>
      </c>
      <c r="G389">
        <v>53.945437249999998</v>
      </c>
      <c r="H389">
        <v>0.16812453799999999</v>
      </c>
      <c r="I389">
        <v>0.94114594299999998</v>
      </c>
      <c r="J389">
        <v>162.56899580000001</v>
      </c>
      <c r="K389">
        <v>3.9820662999999999E-2</v>
      </c>
    </row>
    <row r="390" spans="1:11">
      <c r="A390">
        <v>2</v>
      </c>
      <c r="B390">
        <v>193.5</v>
      </c>
      <c r="C390">
        <v>-2.1269753749999998</v>
      </c>
      <c r="D390">
        <v>20.493834570000001</v>
      </c>
      <c r="E390">
        <v>0.14896311000000001</v>
      </c>
      <c r="F390">
        <v>-1.67165392</v>
      </c>
      <c r="G390">
        <v>54.065432780000002</v>
      </c>
      <c r="H390">
        <v>0.16742917900000001</v>
      </c>
      <c r="I390">
        <v>0.94611387999999996</v>
      </c>
      <c r="J390">
        <v>162.60723089999999</v>
      </c>
      <c r="K390">
        <v>3.9809724999999997E-2</v>
      </c>
    </row>
    <row r="391" spans="1:11">
      <c r="A391">
        <v>2</v>
      </c>
      <c r="B391">
        <v>194.5</v>
      </c>
      <c r="C391">
        <v>-2.134873266</v>
      </c>
      <c r="D391">
        <v>20.533916399999999</v>
      </c>
      <c r="E391">
        <v>0.14883693100000001</v>
      </c>
      <c r="F391">
        <v>-1.6913805829999999</v>
      </c>
      <c r="G391">
        <v>54.181584860000001</v>
      </c>
      <c r="H391">
        <v>0.16675981600000001</v>
      </c>
      <c r="I391">
        <v>0.95111042999999995</v>
      </c>
      <c r="J391">
        <v>162.64354180000001</v>
      </c>
      <c r="K391">
        <v>3.97997E-2</v>
      </c>
    </row>
    <row r="392" spans="1:11">
      <c r="A392">
        <v>2</v>
      </c>
      <c r="B392">
        <v>195.5</v>
      </c>
      <c r="C392">
        <v>-2.1428401570000002</v>
      </c>
      <c r="D392">
        <v>20.57349387</v>
      </c>
      <c r="E392">
        <v>0.14871198899999999</v>
      </c>
      <c r="F392">
        <v>-1.7103645569999999</v>
      </c>
      <c r="G392">
        <v>54.29411356</v>
      </c>
      <c r="H392">
        <v>0.16611778799999999</v>
      </c>
      <c r="I392">
        <v>0.956116576</v>
      </c>
      <c r="J392">
        <v>162.67805190000001</v>
      </c>
      <c r="K392">
        <v>3.9790485E-2</v>
      </c>
    </row>
    <row r="393" spans="1:11">
      <c r="A393">
        <v>2</v>
      </c>
      <c r="B393">
        <v>196.5</v>
      </c>
      <c r="C393">
        <v>-2.150865204</v>
      </c>
      <c r="D393">
        <v>20.61255929</v>
      </c>
      <c r="E393">
        <v>0.14858875699999999</v>
      </c>
      <c r="F393">
        <v>-1.728543207</v>
      </c>
      <c r="G393">
        <v>54.403244309999998</v>
      </c>
      <c r="H393">
        <v>0.16550436499999999</v>
      </c>
      <c r="I393">
        <v>0.96111579199999997</v>
      </c>
      <c r="J393">
        <v>162.71087510000001</v>
      </c>
      <c r="K393">
        <v>3.9781991000000003E-2</v>
      </c>
    </row>
    <row r="394" spans="1:11">
      <c r="A394">
        <v>2</v>
      </c>
      <c r="B394">
        <v>197.5</v>
      </c>
      <c r="C394">
        <v>-2.1589372010000001</v>
      </c>
      <c r="D394">
        <v>20.651105059999999</v>
      </c>
      <c r="E394">
        <v>0.148467715</v>
      </c>
      <c r="F394">
        <v>-1.745855274</v>
      </c>
      <c r="G394">
        <v>54.509207170000003</v>
      </c>
      <c r="H394">
        <v>0.16492074700000001</v>
      </c>
      <c r="I394">
        <v>0.96609376599999996</v>
      </c>
      <c r="J394">
        <v>162.74211679999999</v>
      </c>
      <c r="K394">
        <v>3.9774136000000002E-2</v>
      </c>
    </row>
    <row r="395" spans="1:11">
      <c r="A395">
        <v>2</v>
      </c>
      <c r="B395">
        <v>198.5</v>
      </c>
      <c r="C395">
        <v>-2.1670445780000001</v>
      </c>
      <c r="D395">
        <v>20.6891237</v>
      </c>
      <c r="E395">
        <v>0.14834934799999999</v>
      </c>
      <c r="F395">
        <v>-1.762241248</v>
      </c>
      <c r="G395">
        <v>54.612236029999998</v>
      </c>
      <c r="H395">
        <v>0.16436805400000001</v>
      </c>
      <c r="I395">
        <v>0.97103816200000004</v>
      </c>
      <c r="J395">
        <v>162.77187409999999</v>
      </c>
      <c r="K395">
        <v>3.9766849999999999E-2</v>
      </c>
    </row>
    <row r="396" spans="1:11">
      <c r="A396">
        <v>2</v>
      </c>
      <c r="B396">
        <v>199.5</v>
      </c>
      <c r="C396">
        <v>-2.175176987</v>
      </c>
      <c r="D396">
        <v>20.72660728</v>
      </c>
      <c r="E396">
        <v>0.14823412</v>
      </c>
      <c r="F396">
        <v>-1.7776437469999999</v>
      </c>
      <c r="G396">
        <v>54.712567870000001</v>
      </c>
      <c r="H396">
        <v>0.16384731999999999</v>
      </c>
      <c r="I396">
        <v>0.97593839100000002</v>
      </c>
      <c r="J396">
        <v>162.8002371</v>
      </c>
      <c r="K396">
        <v>3.9760070000000002E-2</v>
      </c>
    </row>
    <row r="397" spans="1:11">
      <c r="A397">
        <v>2</v>
      </c>
      <c r="B397">
        <v>200.5</v>
      </c>
      <c r="C397">
        <v>-2.1833173619999999</v>
      </c>
      <c r="D397">
        <v>20.763550110000001</v>
      </c>
      <c r="E397">
        <v>0.14812261400000001</v>
      </c>
      <c r="F397">
        <v>-1.7920078909999999</v>
      </c>
      <c r="G397">
        <v>54.810441840000003</v>
      </c>
      <c r="H397">
        <v>0.163359491</v>
      </c>
      <c r="I397">
        <v>0.98078541799999996</v>
      </c>
      <c r="J397">
        <v>162.82728890000001</v>
      </c>
      <c r="K397">
        <v>3.9753741000000002E-2</v>
      </c>
    </row>
    <row r="398" spans="1:11">
      <c r="A398">
        <v>2</v>
      </c>
      <c r="B398">
        <v>201.5</v>
      </c>
      <c r="C398">
        <v>-2.191457792</v>
      </c>
      <c r="D398">
        <v>20.799943370000001</v>
      </c>
      <c r="E398">
        <v>0.14801524899999999</v>
      </c>
      <c r="F398">
        <v>-1.805281675</v>
      </c>
      <c r="G398">
        <v>54.906098419999999</v>
      </c>
      <c r="H398">
        <v>0.162905415</v>
      </c>
      <c r="I398">
        <v>0.98557157900000003</v>
      </c>
      <c r="J398">
        <v>162.85310670000001</v>
      </c>
      <c r="K398">
        <v>3.9747814999999999E-2</v>
      </c>
    </row>
    <row r="399" spans="1:11">
      <c r="A399">
        <v>2</v>
      </c>
      <c r="B399">
        <v>202.5</v>
      </c>
      <c r="C399">
        <v>-2.199583649</v>
      </c>
      <c r="D399">
        <v>20.835780509999999</v>
      </c>
      <c r="E399">
        <v>0.147912564</v>
      </c>
      <c r="F399">
        <v>-1.8174163350000001</v>
      </c>
      <c r="G399">
        <v>54.999778460000002</v>
      </c>
      <c r="H399">
        <v>0.16248583899999999</v>
      </c>
      <c r="I399">
        <v>0.99029042</v>
      </c>
      <c r="J399">
        <v>162.8777619</v>
      </c>
      <c r="K399">
        <v>3.9742249E-2</v>
      </c>
    </row>
    <row r="400" spans="1:11">
      <c r="A400">
        <v>2</v>
      </c>
      <c r="B400">
        <v>203.5</v>
      </c>
      <c r="C400">
        <v>-2.2076815249999999</v>
      </c>
      <c r="D400">
        <v>20.871054489999999</v>
      </c>
      <c r="E400">
        <v>0.14781507799999999</v>
      </c>
      <c r="F400">
        <v>-1.828366707</v>
      </c>
      <c r="G400">
        <v>55.091722169999997</v>
      </c>
      <c r="H400">
        <v>0.16210140200000001</v>
      </c>
      <c r="I400">
        <v>0.994936555</v>
      </c>
      <c r="J400">
        <v>162.90132080000001</v>
      </c>
      <c r="K400">
        <v>3.9737003999999999E-2</v>
      </c>
    </row>
    <row r="401" spans="1:11">
      <c r="A401">
        <v>2</v>
      </c>
      <c r="B401">
        <v>204.5</v>
      </c>
      <c r="C401">
        <v>-2.2157376449999999</v>
      </c>
      <c r="D401">
        <v>20.905758389999999</v>
      </c>
      <c r="E401">
        <v>0.14772331499999999</v>
      </c>
      <c r="F401">
        <v>-1.8380915760000001</v>
      </c>
      <c r="G401">
        <v>55.182168109999999</v>
      </c>
      <c r="H401">
        <v>0.16175263400000001</v>
      </c>
      <c r="I401">
        <v>0.99950553900000005</v>
      </c>
      <c r="J401">
        <v>162.92384490000001</v>
      </c>
      <c r="K401">
        <v>3.9732047999999999E-2</v>
      </c>
    </row>
    <row r="402" spans="1:11">
      <c r="A402">
        <v>2</v>
      </c>
      <c r="B402">
        <v>205.5</v>
      </c>
      <c r="C402">
        <v>-2.2237399020000002</v>
      </c>
      <c r="D402">
        <v>20.939884769999999</v>
      </c>
      <c r="E402">
        <v>0.147637768</v>
      </c>
      <c r="F402">
        <v>-1.8465540149999999</v>
      </c>
      <c r="G402">
        <v>55.271352</v>
      </c>
      <c r="H402">
        <v>0.161439944</v>
      </c>
      <c r="I402">
        <v>1.003993753</v>
      </c>
      <c r="J402">
        <v>162.94539119999999</v>
      </c>
      <c r="K402">
        <v>3.9727352E-2</v>
      </c>
    </row>
    <row r="403" spans="1:11">
      <c r="A403">
        <v>2</v>
      </c>
      <c r="B403">
        <v>206.5</v>
      </c>
      <c r="C403">
        <v>-2.231667995</v>
      </c>
      <c r="D403">
        <v>20.97342858</v>
      </c>
      <c r="E403">
        <v>0.14755908300000001</v>
      </c>
      <c r="F403">
        <v>-1.853721704</v>
      </c>
      <c r="G403">
        <v>55.359505579999997</v>
      </c>
      <c r="H403">
        <v>0.16116362300000001</v>
      </c>
      <c r="I403">
        <v>1.0083983000000001</v>
      </c>
      <c r="J403">
        <v>162.9660131</v>
      </c>
      <c r="K403">
        <v>3.9722889999999997E-2</v>
      </c>
    </row>
    <row r="404" spans="1:11">
      <c r="A404">
        <v>2</v>
      </c>
      <c r="B404">
        <v>207.5</v>
      </c>
      <c r="C404">
        <v>-2.239511942</v>
      </c>
      <c r="D404">
        <v>21.006381709999999</v>
      </c>
      <c r="E404">
        <v>0.14748771599999999</v>
      </c>
      <c r="F404">
        <v>-1.859567242</v>
      </c>
      <c r="G404">
        <v>55.446855309999997</v>
      </c>
      <c r="H404">
        <v>0.16092383299999999</v>
      </c>
      <c r="I404">
        <v>1.012716921</v>
      </c>
      <c r="J404">
        <v>162.98575990000001</v>
      </c>
      <c r="K404">
        <v>3.971864E-2</v>
      </c>
    </row>
    <row r="405" spans="1:11">
      <c r="A405">
        <v>2</v>
      </c>
      <c r="B405">
        <v>208.5</v>
      </c>
      <c r="C405">
        <v>-2.2472570809999999</v>
      </c>
      <c r="D405">
        <v>21.038737399999999</v>
      </c>
      <c r="E405">
        <v>0.14742421</v>
      </c>
      <c r="F405">
        <v>-1.8640684430000001</v>
      </c>
      <c r="G405">
        <v>55.533621070000002</v>
      </c>
      <c r="H405">
        <v>0.16072060899999999</v>
      </c>
      <c r="I405">
        <v>1.016947912</v>
      </c>
      <c r="J405">
        <v>163.00467760000001</v>
      </c>
      <c r="K405">
        <v>3.9714580999999999E-2</v>
      </c>
    </row>
    <row r="406" spans="1:11">
      <c r="A406">
        <v>2</v>
      </c>
      <c r="B406">
        <v>209.5</v>
      </c>
      <c r="C406">
        <v>-2.2548851449999998</v>
      </c>
      <c r="D406">
        <v>21.07048996</v>
      </c>
      <c r="E406">
        <v>0.14736917399999999</v>
      </c>
      <c r="F406">
        <v>-1.86720861</v>
      </c>
      <c r="G406">
        <v>55.620014640000001</v>
      </c>
      <c r="H406">
        <v>0.16055385</v>
      </c>
      <c r="I406">
        <v>1.0210900549999999</v>
      </c>
      <c r="J406">
        <v>163.0228094</v>
      </c>
      <c r="K406">
        <v>3.9710697000000003E-2</v>
      </c>
    </row>
    <row r="407" spans="1:11">
      <c r="A407">
        <v>2</v>
      </c>
      <c r="B407">
        <v>210.5</v>
      </c>
      <c r="C407">
        <v>-2.26238209</v>
      </c>
      <c r="D407">
        <v>21.101632410000001</v>
      </c>
      <c r="E407">
        <v>0.14732314399999999</v>
      </c>
      <c r="F407">
        <v>-1.8689768</v>
      </c>
      <c r="G407">
        <v>55.706238259999999</v>
      </c>
      <c r="H407">
        <v>0.16042331900000001</v>
      </c>
      <c r="I407">
        <v>1.0251425540000001</v>
      </c>
      <c r="J407">
        <v>163.04019529999999</v>
      </c>
      <c r="K407">
        <v>3.9706971000000001E-2</v>
      </c>
    </row>
    <row r="408" spans="1:11">
      <c r="A408">
        <v>2</v>
      </c>
      <c r="B408">
        <v>211.5</v>
      </c>
      <c r="C408">
        <v>-2.2697315169999999</v>
      </c>
      <c r="D408">
        <v>21.132158449999999</v>
      </c>
      <c r="E408">
        <v>0.14728669799999999</v>
      </c>
      <c r="F408">
        <v>-1.869371157</v>
      </c>
      <c r="G408">
        <v>55.792479389999997</v>
      </c>
      <c r="H408">
        <v>0.160328578</v>
      </c>
      <c r="I408">
        <v>1.0291049830000001</v>
      </c>
      <c r="J408">
        <v>163.05687270000001</v>
      </c>
      <c r="K408">
        <v>3.9703390999999998E-2</v>
      </c>
    </row>
    <row r="409" spans="1:11">
      <c r="A409">
        <v>2</v>
      </c>
      <c r="B409">
        <v>212.5</v>
      </c>
      <c r="C409">
        <v>-2.2769172289999999</v>
      </c>
      <c r="D409">
        <v>21.16206171</v>
      </c>
      <c r="E409">
        <v>0.14726041500000001</v>
      </c>
      <c r="F409">
        <v>-1.868386498</v>
      </c>
      <c r="G409">
        <v>55.878923559999997</v>
      </c>
      <c r="H409">
        <v>0.16026923200000001</v>
      </c>
      <c r="I409">
        <v>1.032977233</v>
      </c>
      <c r="J409">
        <v>163.07287679999999</v>
      </c>
      <c r="K409">
        <v>3.9699945E-2</v>
      </c>
    </row>
    <row r="410" spans="1:11">
      <c r="A410">
        <v>2</v>
      </c>
      <c r="B410">
        <v>213.5</v>
      </c>
      <c r="C410">
        <v>-2.2839254420000001</v>
      </c>
      <c r="D410">
        <v>21.1913351</v>
      </c>
      <c r="E410">
        <v>0.14724482799999999</v>
      </c>
      <c r="F410">
        <v>-1.8660339239999999</v>
      </c>
      <c r="G410">
        <v>55.965730219999998</v>
      </c>
      <c r="H410">
        <v>0.16024454899999999</v>
      </c>
      <c r="I410">
        <v>1.036759475</v>
      </c>
      <c r="J410">
        <v>163.08824039999999</v>
      </c>
      <c r="K410">
        <v>3.9696623E-2</v>
      </c>
    </row>
    <row r="411" spans="1:11">
      <c r="A411">
        <v>2</v>
      </c>
      <c r="B411">
        <v>214.5</v>
      </c>
      <c r="C411">
        <v>-2.2907314419999998</v>
      </c>
      <c r="D411">
        <v>21.21997472</v>
      </c>
      <c r="E411">
        <v>0.14724068300000001</v>
      </c>
      <c r="F411">
        <v>-1.862327775</v>
      </c>
      <c r="G411">
        <v>56.053046010000003</v>
      </c>
      <c r="H411">
        <v>0.16025371399999999</v>
      </c>
      <c r="I411">
        <v>1.0404521170000001</v>
      </c>
      <c r="J411">
        <v>163.10299430000001</v>
      </c>
      <c r="K411">
        <v>3.9693415000000003E-2</v>
      </c>
    </row>
    <row r="412" spans="1:11">
      <c r="A412">
        <v>2</v>
      </c>
      <c r="B412">
        <v>215.5</v>
      </c>
      <c r="C412">
        <v>-2.2973242699999998</v>
      </c>
      <c r="D412">
        <v>21.247972619999999</v>
      </c>
      <c r="E412">
        <v>0.14724846699999999</v>
      </c>
      <c r="F412">
        <v>-1.8572891949999999</v>
      </c>
      <c r="G412">
        <v>56.14099882</v>
      </c>
      <c r="H412">
        <v>0.16029576500000001</v>
      </c>
      <c r="I412">
        <v>1.044055774</v>
      </c>
      <c r="J412">
        <v>163.11716730000001</v>
      </c>
      <c r="K412">
        <v>3.9690312999999998E-2</v>
      </c>
    </row>
    <row r="413" spans="1:11">
      <c r="A413">
        <v>2</v>
      </c>
      <c r="B413">
        <v>216.5</v>
      </c>
      <c r="C413">
        <v>-2.3036878019999998</v>
      </c>
      <c r="D413">
        <v>21.275322389999999</v>
      </c>
      <c r="E413">
        <v>0.14726876999999999</v>
      </c>
      <c r="F413">
        <v>-1.8509462860000001</v>
      </c>
      <c r="G413">
        <v>56.229695640000003</v>
      </c>
      <c r="H413">
        <v>0.16036959000000001</v>
      </c>
      <c r="I413">
        <v>1.047571238</v>
      </c>
      <c r="J413">
        <v>163.13078659999999</v>
      </c>
      <c r="K413">
        <v>3.9687311000000003E-2</v>
      </c>
    </row>
    <row r="414" spans="1:11">
      <c r="A414">
        <v>2</v>
      </c>
      <c r="B414">
        <v>217.5</v>
      </c>
      <c r="C414">
        <v>-2.3097999709999999</v>
      </c>
      <c r="D414">
        <v>21.30201933</v>
      </c>
      <c r="E414">
        <v>0.147302299</v>
      </c>
      <c r="F414">
        <v>-1.8433342500000001</v>
      </c>
      <c r="G414">
        <v>56.319220299999998</v>
      </c>
      <c r="H414">
        <v>0.16047392999999999</v>
      </c>
      <c r="I414">
        <v>1.050999451</v>
      </c>
      <c r="J414">
        <v>163.1438776</v>
      </c>
      <c r="K414">
        <v>3.9684402000000001E-2</v>
      </c>
    </row>
    <row r="415" spans="1:11">
      <c r="A415">
        <v>2</v>
      </c>
      <c r="B415">
        <v>218.5</v>
      </c>
      <c r="C415">
        <v>-2.3156518739999998</v>
      </c>
      <c r="D415">
        <v>21.328054890000001</v>
      </c>
      <c r="E415">
        <v>0.14734951399999999</v>
      </c>
      <c r="F415">
        <v>-1.834495505</v>
      </c>
      <c r="G415">
        <v>56.409631050000002</v>
      </c>
      <c r="H415">
        <v>0.160607377</v>
      </c>
      <c r="I415">
        <v>1.0543414820000001</v>
      </c>
      <c r="J415">
        <v>163.1564644</v>
      </c>
      <c r="K415">
        <v>3.9681581E-2</v>
      </c>
    </row>
    <row r="416" spans="1:11">
      <c r="A416">
        <v>2</v>
      </c>
      <c r="B416">
        <v>219.5</v>
      </c>
      <c r="C416">
        <v>-2.3212173100000002</v>
      </c>
      <c r="D416">
        <v>21.35342563</v>
      </c>
      <c r="E416">
        <v>0.14741121500000001</v>
      </c>
      <c r="F416">
        <v>-1.8244797850000001</v>
      </c>
      <c r="G416">
        <v>56.500958109999999</v>
      </c>
      <c r="H416">
        <v>0.16076837999999999</v>
      </c>
      <c r="I416">
        <v>1.057598512</v>
      </c>
      <c r="J416">
        <v>163.16856970000001</v>
      </c>
      <c r="K416">
        <v>3.9678841999999999E-2</v>
      </c>
    </row>
    <row r="417" spans="1:11">
      <c r="A417">
        <v>2</v>
      </c>
      <c r="B417">
        <v>220.5</v>
      </c>
      <c r="C417">
        <v>-2.3264819110000001</v>
      </c>
      <c r="D417">
        <v>21.378124620000001</v>
      </c>
      <c r="E417">
        <v>0.14748797899999999</v>
      </c>
      <c r="F417">
        <v>-1.813344222</v>
      </c>
      <c r="G417">
        <v>56.593201069999999</v>
      </c>
      <c r="H417">
        <v>0.16095524899999999</v>
      </c>
      <c r="I417">
        <v>1.0607718079999999</v>
      </c>
      <c r="J417">
        <v>163.1802146</v>
      </c>
      <c r="K417">
        <v>3.9676181999999997E-2</v>
      </c>
    </row>
    <row r="418" spans="1:11">
      <c r="A418">
        <v>2</v>
      </c>
      <c r="B418">
        <v>221.5</v>
      </c>
      <c r="C418">
        <v>-2.3314281389999998</v>
      </c>
      <c r="D418">
        <v>21.40214589</v>
      </c>
      <c r="E418">
        <v>0.147580453</v>
      </c>
      <c r="F418">
        <v>-1.8011534039999999</v>
      </c>
      <c r="G418">
        <v>56.686326190000003</v>
      </c>
      <c r="H418">
        <v>0.161166157</v>
      </c>
      <c r="I418">
        <v>1.063862715</v>
      </c>
      <c r="J418">
        <v>163.1914194</v>
      </c>
      <c r="K418">
        <v>3.9673595999999998E-2</v>
      </c>
    </row>
    <row r="419" spans="1:11">
      <c r="A419">
        <v>2</v>
      </c>
      <c r="B419">
        <v>222.5</v>
      </c>
      <c r="C419">
        <v>-2.3360384729999999</v>
      </c>
      <c r="D419">
        <v>21.425483509999999</v>
      </c>
      <c r="E419">
        <v>0.147689289</v>
      </c>
      <c r="F419">
        <v>-1.787979408</v>
      </c>
      <c r="G419">
        <v>56.780263640000001</v>
      </c>
      <c r="H419">
        <v>0.16139915099999999</v>
      </c>
      <c r="I419">
        <v>1.0668726390000001</v>
      </c>
      <c r="J419">
        <v>163.202203</v>
      </c>
      <c r="K419">
        <v>3.9671082000000003E-2</v>
      </c>
    </row>
    <row r="420" spans="1:11">
      <c r="A420">
        <v>2</v>
      </c>
      <c r="B420">
        <v>223.5</v>
      </c>
      <c r="C420">
        <v>-2.3402954500000002</v>
      </c>
      <c r="D420">
        <v>21.44813156</v>
      </c>
      <c r="E420">
        <v>0.14781515000000001</v>
      </c>
      <c r="F420">
        <v>-1.773901816</v>
      </c>
      <c r="G420">
        <v>56.874904649999998</v>
      </c>
      <c r="H420">
        <v>0.16165215799999999</v>
      </c>
      <c r="I420">
        <v>1.0698030359999999</v>
      </c>
      <c r="J420">
        <v>163.21258349999999</v>
      </c>
      <c r="K420">
        <v>3.9668635000000001E-2</v>
      </c>
    </row>
    <row r="421" spans="1:11">
      <c r="A421">
        <v>2</v>
      </c>
      <c r="B421">
        <v>224.5</v>
      </c>
      <c r="C421">
        <v>-2.3441817029999998</v>
      </c>
      <c r="D421">
        <v>21.470084119999999</v>
      </c>
      <c r="E421">
        <v>0.147958706</v>
      </c>
      <c r="F421">
        <v>-1.7590077040000001</v>
      </c>
      <c r="G421">
        <v>56.970098559999997</v>
      </c>
      <c r="H421">
        <v>0.16192299800000001</v>
      </c>
      <c r="I421">
        <v>1.072655401</v>
      </c>
      <c r="J421">
        <v>163.2225779</v>
      </c>
      <c r="K421">
        <v>3.9666253999999998E-2</v>
      </c>
    </row>
    <row r="422" spans="1:11">
      <c r="A422">
        <v>2</v>
      </c>
      <c r="B422">
        <v>225.5</v>
      </c>
      <c r="C422">
        <v>-2.34768</v>
      </c>
      <c r="D422">
        <v>21.491335289999999</v>
      </c>
      <c r="E422">
        <v>0.148120633</v>
      </c>
      <c r="F422">
        <v>-1.7433916060000001</v>
      </c>
      <c r="G422">
        <v>57.065649890000003</v>
      </c>
      <c r="H422">
        <v>0.162209399</v>
      </c>
      <c r="I422">
        <v>1.0754312580000001</v>
      </c>
      <c r="J422">
        <v>163.23220240000001</v>
      </c>
      <c r="K422">
        <v>3.9663935999999997E-2</v>
      </c>
    </row>
    <row r="423" spans="1:11">
      <c r="A423">
        <v>2</v>
      </c>
      <c r="B423">
        <v>226.5</v>
      </c>
      <c r="C423">
        <v>-2.3507732859999999</v>
      </c>
      <c r="D423">
        <v>21.511879180000001</v>
      </c>
      <c r="E423">
        <v>0.148301619</v>
      </c>
      <c r="F423">
        <v>-1.7271554600000001</v>
      </c>
      <c r="G423">
        <v>57.161315279999997</v>
      </c>
      <c r="H423">
        <v>0.16250900600000001</v>
      </c>
      <c r="I423">
        <v>1.0781321559999999</v>
      </c>
      <c r="J423">
        <v>163.2414722</v>
      </c>
      <c r="K423">
        <v>3.9661678999999998E-2</v>
      </c>
    </row>
    <row r="424" spans="1:11">
      <c r="A424">
        <v>2</v>
      </c>
      <c r="B424">
        <v>227.5</v>
      </c>
      <c r="C424">
        <v>-2.3534447250000001</v>
      </c>
      <c r="D424">
        <v>21.531709889999998</v>
      </c>
      <c r="E424">
        <v>0.148502355</v>
      </c>
      <c r="F424">
        <v>-1.710410733</v>
      </c>
      <c r="G424">
        <v>57.256798209999999</v>
      </c>
      <c r="H424">
        <v>0.162819353</v>
      </c>
      <c r="I424">
        <v>1.080759655</v>
      </c>
      <c r="J424">
        <v>163.25040190000001</v>
      </c>
      <c r="K424">
        <v>3.9659481000000003E-2</v>
      </c>
    </row>
    <row r="425" spans="1:11">
      <c r="A425">
        <v>2</v>
      </c>
      <c r="B425">
        <v>228.5</v>
      </c>
      <c r="C425">
        <v>-2.3556777430000002</v>
      </c>
      <c r="D425">
        <v>21.550821549999998</v>
      </c>
      <c r="E425">
        <v>0.14872354600000001</v>
      </c>
      <c r="F425">
        <v>-1.693267093</v>
      </c>
      <c r="G425">
        <v>57.351757919999997</v>
      </c>
      <c r="H425">
        <v>0.163138124</v>
      </c>
      <c r="I425">
        <v>1.0833153289999999</v>
      </c>
      <c r="J425">
        <v>163.25900519999999</v>
      </c>
      <c r="K425">
        <v>3.9657339E-2</v>
      </c>
    </row>
    <row r="426" spans="1:11">
      <c r="A426">
        <v>2</v>
      </c>
      <c r="B426">
        <v>229.5</v>
      </c>
      <c r="C426">
        <v>-2.35745607</v>
      </c>
      <c r="D426">
        <v>21.569208239999998</v>
      </c>
      <c r="E426">
        <v>0.14896590200000001</v>
      </c>
      <c r="F426">
        <v>-1.6758544200000001</v>
      </c>
      <c r="G426">
        <v>57.445781719999999</v>
      </c>
      <c r="H426">
        <v>0.16346271500000001</v>
      </c>
      <c r="I426">
        <v>1.0858007510000001</v>
      </c>
      <c r="J426">
        <v>163.26729539999999</v>
      </c>
      <c r="K426">
        <v>3.9655252000000002E-2</v>
      </c>
    </row>
    <row r="427" spans="1:11">
      <c r="A427">
        <v>2</v>
      </c>
      <c r="B427">
        <v>230.5</v>
      </c>
      <c r="C427">
        <v>-2.3587637880000001</v>
      </c>
      <c r="D427">
        <v>21.58686406</v>
      </c>
      <c r="E427">
        <v>0.14923014200000001</v>
      </c>
      <c r="F427">
        <v>-1.6583028470000001</v>
      </c>
      <c r="G427">
        <v>57.538404290000003</v>
      </c>
      <c r="H427">
        <v>0.16379068299999999</v>
      </c>
      <c r="I427">
        <v>1.088217496</v>
      </c>
      <c r="J427">
        <v>163.27528480000001</v>
      </c>
      <c r="K427">
        <v>3.9653217999999997E-2</v>
      </c>
    </row>
    <row r="428" spans="1:11">
      <c r="A428">
        <v>2</v>
      </c>
      <c r="B428">
        <v>231.5</v>
      </c>
      <c r="C428">
        <v>-2.3595853689999999</v>
      </c>
      <c r="D428">
        <v>21.60378309</v>
      </c>
      <c r="E428">
        <v>0.14951699399999999</v>
      </c>
      <c r="F428">
        <v>-1.6407474639999999</v>
      </c>
      <c r="G428">
        <v>57.629100940000001</v>
      </c>
      <c r="H428">
        <v>0.16411957399999999</v>
      </c>
      <c r="I428">
        <v>1.090567133</v>
      </c>
      <c r="J428">
        <v>163.2829854</v>
      </c>
      <c r="K428">
        <v>3.9651236999999999E-2</v>
      </c>
    </row>
    <row r="429" spans="1:11">
      <c r="A429">
        <v>2</v>
      </c>
      <c r="B429">
        <v>232.5</v>
      </c>
      <c r="C429">
        <v>-2.359905726</v>
      </c>
      <c r="D429">
        <v>21.619959390000002</v>
      </c>
      <c r="E429">
        <v>0.149827195</v>
      </c>
      <c r="F429">
        <v>-1.623332891</v>
      </c>
      <c r="G429">
        <v>57.717275800000003</v>
      </c>
      <c r="H429">
        <v>0.16444699700000001</v>
      </c>
      <c r="I429">
        <v>1.092851222</v>
      </c>
      <c r="J429">
        <v>163.29040860000001</v>
      </c>
      <c r="K429">
        <v>3.9649306000000002E-2</v>
      </c>
    </row>
    <row r="430" spans="1:11">
      <c r="A430">
        <v>2</v>
      </c>
      <c r="B430">
        <v>233.5</v>
      </c>
      <c r="C430">
        <v>-2.3597102579999998</v>
      </c>
      <c r="D430">
        <v>21.635387000000001</v>
      </c>
      <c r="E430">
        <v>0.15016149200000001</v>
      </c>
      <c r="F430">
        <v>-1.6062093740000001</v>
      </c>
      <c r="G430">
        <v>57.80226553</v>
      </c>
      <c r="H430">
        <v>0.164770638</v>
      </c>
      <c r="I430">
        <v>1.095071313</v>
      </c>
      <c r="J430">
        <v>163.29756499999999</v>
      </c>
      <c r="K430">
        <v>3.9647424000000001E-2</v>
      </c>
    </row>
    <row r="431" spans="1:11">
      <c r="A431">
        <v>2</v>
      </c>
      <c r="B431">
        <v>234.5</v>
      </c>
      <c r="C431">
        <v>-2.3589804640000001</v>
      </c>
      <c r="D431">
        <v>21.650061260000001</v>
      </c>
      <c r="E431">
        <v>0.15052073399999999</v>
      </c>
      <c r="F431">
        <v>-1.5895333460000001</v>
      </c>
      <c r="G431">
        <v>57.883335019999997</v>
      </c>
      <c r="H431">
        <v>0.165088289</v>
      </c>
      <c r="I431">
        <v>1.0972289390000001</v>
      </c>
      <c r="J431">
        <v>163.30446499999999</v>
      </c>
      <c r="K431">
        <v>3.9645591000000001E-2</v>
      </c>
    </row>
    <row r="432" spans="1:11">
      <c r="A432">
        <v>2</v>
      </c>
      <c r="B432">
        <v>235.5</v>
      </c>
      <c r="C432">
        <v>-2.3577145079999999</v>
      </c>
      <c r="D432">
        <v>21.663972699999999</v>
      </c>
      <c r="E432">
        <v>0.150905439</v>
      </c>
      <c r="F432">
        <v>-1.5734672220000001</v>
      </c>
      <c r="G432">
        <v>57.959674579999998</v>
      </c>
      <c r="H432">
        <v>0.165397881</v>
      </c>
      <c r="I432">
        <v>1.099325619</v>
      </c>
      <c r="J432">
        <v>163.31111849999999</v>
      </c>
      <c r="K432">
        <v>3.9643803999999998E-2</v>
      </c>
    </row>
    <row r="433" spans="1:11">
      <c r="A433">
        <v>2</v>
      </c>
      <c r="B433">
        <v>236.5</v>
      </c>
      <c r="C433">
        <v>-2.3558924239999999</v>
      </c>
      <c r="D433">
        <v>21.67711736</v>
      </c>
      <c r="E433">
        <v>0.151316531</v>
      </c>
      <c r="F433">
        <v>-1.5581791659999999</v>
      </c>
      <c r="G433">
        <v>58.030397299999997</v>
      </c>
      <c r="H433">
        <v>0.16569750699999999</v>
      </c>
      <c r="I433">
        <v>1.1013628520000001</v>
      </c>
      <c r="J433">
        <v>163.3175349</v>
      </c>
      <c r="K433">
        <v>3.9642062999999998E-2</v>
      </c>
    </row>
    <row r="434" spans="1:11">
      <c r="A434">
        <v>2</v>
      </c>
      <c r="B434">
        <v>237.5</v>
      </c>
      <c r="C434">
        <v>-2.353501353</v>
      </c>
      <c r="D434">
        <v>21.689489349999999</v>
      </c>
      <c r="E434">
        <v>0.15175480799999999</v>
      </c>
      <c r="F434">
        <v>-1.543846192</v>
      </c>
      <c r="G434">
        <v>58.094532090000001</v>
      </c>
      <c r="H434">
        <v>0.16598538600000001</v>
      </c>
      <c r="I434">
        <v>1.1033421189999999</v>
      </c>
      <c r="J434">
        <v>163.3237231</v>
      </c>
      <c r="K434">
        <v>3.9640367000000003E-2</v>
      </c>
    </row>
    <row r="435" spans="1:11">
      <c r="A435">
        <v>2</v>
      </c>
      <c r="B435">
        <v>238.5</v>
      </c>
      <c r="C435">
        <v>-2.3505287259999998</v>
      </c>
      <c r="D435">
        <v>21.701082880000001</v>
      </c>
      <c r="E435">
        <v>0.15222108600000001</v>
      </c>
      <c r="F435">
        <v>-1.530642461</v>
      </c>
      <c r="G435">
        <v>58.151035749999998</v>
      </c>
      <c r="H435">
        <v>0.16626010899999999</v>
      </c>
      <c r="I435">
        <v>1.1052648759999999</v>
      </c>
      <c r="J435">
        <v>163.32969180000001</v>
      </c>
      <c r="K435">
        <v>3.9638714999999998E-2</v>
      </c>
    </row>
    <row r="436" spans="1:11">
      <c r="A436">
        <v>2</v>
      </c>
      <c r="B436">
        <v>239.5</v>
      </c>
      <c r="C436">
        <v>-2.346962247</v>
      </c>
      <c r="D436">
        <v>21.711892249999998</v>
      </c>
      <c r="E436">
        <v>0.15271620599999999</v>
      </c>
      <c r="F436">
        <v>-1.5187540129999999</v>
      </c>
      <c r="G436">
        <v>58.198771399999998</v>
      </c>
      <c r="H436">
        <v>0.16652037</v>
      </c>
      <c r="I436">
        <v>1.107132561</v>
      </c>
      <c r="J436">
        <v>163.33544910000001</v>
      </c>
      <c r="K436">
        <v>3.9637104999999999E-2</v>
      </c>
    </row>
    <row r="437" spans="1:11">
      <c r="A437">
        <v>2</v>
      </c>
      <c r="B437">
        <v>240</v>
      </c>
      <c r="C437">
        <v>-2.3449584300000001</v>
      </c>
      <c r="D437">
        <v>21.716999340000001</v>
      </c>
      <c r="E437">
        <v>0.15297471800000001</v>
      </c>
      <c r="F437">
        <v>-1.5133618499999999</v>
      </c>
      <c r="G437">
        <v>58.218972890000003</v>
      </c>
      <c r="H437">
        <v>0.16664474900000001</v>
      </c>
      <c r="I437">
        <v>1.1080461930000001</v>
      </c>
      <c r="J437">
        <v>163.33825100000001</v>
      </c>
      <c r="K437">
        <v>3.9636315999999998E-2</v>
      </c>
    </row>
  </sheetData>
  <sheetProtection sheet="1" objects="1" scenarios="1"/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3"/>
  <sheetViews>
    <sheetView workbookViewId="0">
      <selection activeCell="F81" sqref="F81"/>
    </sheetView>
  </sheetViews>
  <sheetFormatPr defaultColWidth="16" defaultRowHeight="12.75"/>
  <cols>
    <col min="1" max="1" width="4.28515625" bestFit="1" customWidth="1"/>
    <col min="2" max="2" width="6.28515625" bestFit="1" customWidth="1"/>
    <col min="3" max="3" width="12.5703125" bestFit="1" customWidth="1"/>
    <col min="4" max="5" width="12" bestFit="1" customWidth="1"/>
  </cols>
  <sheetData>
    <row r="1" spans="1:5">
      <c r="A1" t="s">
        <v>0</v>
      </c>
      <c r="B1" t="s">
        <v>20</v>
      </c>
      <c r="C1" t="s">
        <v>1</v>
      </c>
      <c r="D1" t="s">
        <v>2</v>
      </c>
      <c r="E1" t="s">
        <v>3</v>
      </c>
    </row>
    <row r="2" spans="1:5">
      <c r="A2">
        <v>1</v>
      </c>
      <c r="B2">
        <v>77</v>
      </c>
      <c r="C2">
        <v>-0.99929421500000004</v>
      </c>
      <c r="D2">
        <v>10.274405270000001</v>
      </c>
      <c r="E2">
        <v>7.7115837000000007E-2</v>
      </c>
    </row>
    <row r="3" spans="1:5">
      <c r="A3">
        <v>1</v>
      </c>
      <c r="B3">
        <v>77.5</v>
      </c>
      <c r="C3">
        <v>-0.97989771599999997</v>
      </c>
      <c r="D3">
        <v>10.38901871</v>
      </c>
      <c r="E3">
        <v>7.6995353000000002E-2</v>
      </c>
    </row>
    <row r="4" spans="1:5">
      <c r="A4">
        <v>1</v>
      </c>
      <c r="B4">
        <v>78.5</v>
      </c>
      <c r="C4">
        <v>-0.94355518100000002</v>
      </c>
      <c r="D4">
        <v>10.61724901</v>
      </c>
      <c r="E4">
        <v>7.6769510999999999E-2</v>
      </c>
    </row>
    <row r="5" spans="1:5">
      <c r="A5">
        <v>1</v>
      </c>
      <c r="B5">
        <v>79.5</v>
      </c>
      <c r="C5">
        <v>-0.91080777999999996</v>
      </c>
      <c r="D5">
        <v>10.844329070000001</v>
      </c>
      <c r="E5">
        <v>7.6564374000000004E-2</v>
      </c>
    </row>
    <row r="6" spans="1:5">
      <c r="A6">
        <v>1</v>
      </c>
      <c r="B6">
        <v>80.5</v>
      </c>
      <c r="C6">
        <v>-0.88202631600000003</v>
      </c>
      <c r="D6">
        <v>11.07048885</v>
      </c>
      <c r="E6">
        <v>7.6380766000000003E-2</v>
      </c>
    </row>
    <row r="7" spans="1:5">
      <c r="A7">
        <v>1</v>
      </c>
      <c r="B7">
        <v>81.5</v>
      </c>
      <c r="C7">
        <v>-0.85756166700000003</v>
      </c>
      <c r="D7">
        <v>11.295974530000001</v>
      </c>
      <c r="E7">
        <v>7.6219661999999994E-2</v>
      </c>
    </row>
    <row r="8" spans="1:5">
      <c r="A8">
        <v>1</v>
      </c>
      <c r="B8">
        <v>82.5</v>
      </c>
      <c r="C8">
        <v>-0.83775037699999999</v>
      </c>
      <c r="D8">
        <v>11.521046549999999</v>
      </c>
      <c r="E8">
        <v>7.6082150000000001E-2</v>
      </c>
    </row>
    <row r="9" spans="1:5">
      <c r="A9">
        <v>1</v>
      </c>
      <c r="B9">
        <v>83.5</v>
      </c>
      <c r="C9">
        <v>-0.82291919800000002</v>
      </c>
      <c r="D9">
        <v>11.745977679999999</v>
      </c>
      <c r="E9">
        <v>7.5969382000000002E-2</v>
      </c>
    </row>
    <row r="10" spans="1:5">
      <c r="A10">
        <v>1</v>
      </c>
      <c r="B10">
        <v>84.5</v>
      </c>
      <c r="C10">
        <v>-0.81338859500000005</v>
      </c>
      <c r="D10">
        <v>11.97105103</v>
      </c>
      <c r="E10">
        <v>7.5882537E-2</v>
      </c>
    </row>
    <row r="11" spans="1:5">
      <c r="A11">
        <v>1</v>
      </c>
      <c r="B11">
        <v>85.5</v>
      </c>
      <c r="C11">
        <v>-0.80947527900000005</v>
      </c>
      <c r="D11">
        <v>12.196557990000001</v>
      </c>
      <c r="E11">
        <v>7.5822785000000004E-2</v>
      </c>
    </row>
    <row r="12" spans="1:5">
      <c r="A12">
        <v>1</v>
      </c>
      <c r="B12">
        <v>86.5</v>
      </c>
      <c r="C12">
        <v>-0.81149379200000005</v>
      </c>
      <c r="D12">
        <v>12.4227963</v>
      </c>
      <c r="E12">
        <v>7.5791243999999994E-2</v>
      </c>
    </row>
    <row r="13" spans="1:5">
      <c r="A13">
        <v>1</v>
      </c>
      <c r="B13">
        <v>87.5</v>
      </c>
      <c r="C13">
        <v>-0.81975719999999996</v>
      </c>
      <c r="D13">
        <v>12.650067910000001</v>
      </c>
      <c r="E13">
        <v>7.5788943999999997E-2</v>
      </c>
    </row>
    <row r="14" spans="1:5">
      <c r="A14">
        <v>1</v>
      </c>
      <c r="B14">
        <v>88.5</v>
      </c>
      <c r="C14">
        <v>-0.83457693200000005</v>
      </c>
      <c r="D14">
        <v>12.878677010000001</v>
      </c>
      <c r="E14">
        <v>7.5816789999999995E-2</v>
      </c>
    </row>
    <row r="15" spans="1:5">
      <c r="A15">
        <v>1</v>
      </c>
      <c r="B15">
        <v>89.5</v>
      </c>
      <c r="C15">
        <v>-0.85626180500000004</v>
      </c>
      <c r="D15">
        <v>13.108927939999999</v>
      </c>
      <c r="E15">
        <v>7.5875517000000003E-2</v>
      </c>
    </row>
    <row r="16" spans="1:5">
      <c r="A16">
        <v>1</v>
      </c>
      <c r="B16">
        <v>90.5</v>
      </c>
      <c r="C16">
        <v>-0.885116299</v>
      </c>
      <c r="D16">
        <v>13.341123140000001</v>
      </c>
      <c r="E16">
        <v>7.5965651999999995E-2</v>
      </c>
    </row>
    <row r="17" spans="1:5">
      <c r="A17">
        <v>1</v>
      </c>
      <c r="B17">
        <v>91.5</v>
      </c>
      <c r="C17">
        <v>-0.921432943</v>
      </c>
      <c r="D17">
        <v>13.575561499999999</v>
      </c>
      <c r="E17">
        <v>7.6087468000000005E-2</v>
      </c>
    </row>
    <row r="18" spans="1:5">
      <c r="A18">
        <v>1</v>
      </c>
      <c r="B18">
        <v>92.5</v>
      </c>
      <c r="C18">
        <v>-0.96550126700000005</v>
      </c>
      <c r="D18">
        <v>13.812535520000001</v>
      </c>
      <c r="E18">
        <v>7.6240930999999998E-2</v>
      </c>
    </row>
    <row r="19" spans="1:5">
      <c r="A19">
        <v>1</v>
      </c>
      <c r="B19">
        <v>93.5</v>
      </c>
      <c r="C19">
        <v>-1.0175885520000001</v>
      </c>
      <c r="D19">
        <v>14.05233041</v>
      </c>
      <c r="E19">
        <v>7.6425662000000005E-2</v>
      </c>
    </row>
    <row r="20" spans="1:5">
      <c r="A20">
        <v>1</v>
      </c>
      <c r="B20">
        <v>94.5</v>
      </c>
      <c r="C20">
        <v>-1.0779419939999999</v>
      </c>
      <c r="D20">
        <v>14.295221850000001</v>
      </c>
      <c r="E20">
        <v>7.6640879999999995E-2</v>
      </c>
    </row>
    <row r="21" spans="1:5">
      <c r="A21">
        <v>1</v>
      </c>
      <c r="B21">
        <v>95.5</v>
      </c>
      <c r="C21">
        <v>-1.146773671</v>
      </c>
      <c r="D21">
        <v>14.541474989999999</v>
      </c>
      <c r="E21">
        <v>7.6885364999999997E-2</v>
      </c>
    </row>
    <row r="22" spans="1:5">
      <c r="A22">
        <v>1</v>
      </c>
      <c r="B22">
        <v>96.5</v>
      </c>
      <c r="C22">
        <v>-1.2242695960000001</v>
      </c>
      <c r="D22">
        <v>14.791341770000001</v>
      </c>
      <c r="E22">
        <v>7.7157390000000006E-2</v>
      </c>
    </row>
    <row r="23" spans="1:5">
      <c r="A23">
        <v>1</v>
      </c>
      <c r="B23">
        <v>97.5</v>
      </c>
      <c r="C23">
        <v>-1.310558831</v>
      </c>
      <c r="D23">
        <v>15.045061520000001</v>
      </c>
      <c r="E23">
        <v>7.7454706999999998E-2</v>
      </c>
    </row>
    <row r="24" spans="1:5">
      <c r="A24">
        <v>1</v>
      </c>
      <c r="B24">
        <v>98.5</v>
      </c>
      <c r="C24">
        <v>-1.4057133550000001</v>
      </c>
      <c r="D24">
        <v>15.302859489999999</v>
      </c>
      <c r="E24">
        <v>7.7774507000000007E-2</v>
      </c>
    </row>
    <row r="25" spans="1:5">
      <c r="A25">
        <v>1</v>
      </c>
      <c r="B25">
        <v>99.5</v>
      </c>
      <c r="C25">
        <v>-1.509717075</v>
      </c>
      <c r="D25">
        <v>15.564948149999999</v>
      </c>
      <c r="E25">
        <v>7.8113435999999994E-2</v>
      </c>
    </row>
    <row r="26" spans="1:5">
      <c r="A26">
        <v>1</v>
      </c>
      <c r="B26">
        <v>100.5</v>
      </c>
      <c r="C26">
        <v>-1.6224912330000001</v>
      </c>
      <c r="D26">
        <v>15.831524290000001</v>
      </c>
      <c r="E26">
        <v>7.8467542000000001E-2</v>
      </c>
    </row>
    <row r="27" spans="1:5">
      <c r="A27">
        <v>1</v>
      </c>
      <c r="B27">
        <v>101.5</v>
      </c>
      <c r="C27">
        <v>-1.7438257429999999</v>
      </c>
      <c r="D27">
        <v>16.102774480000001</v>
      </c>
      <c r="E27">
        <v>7.8832409000000006E-2</v>
      </c>
    </row>
    <row r="28" spans="1:5">
      <c r="A28">
        <v>1</v>
      </c>
      <c r="B28">
        <v>102.5</v>
      </c>
      <c r="C28">
        <v>-1.873365511</v>
      </c>
      <c r="D28">
        <v>16.378876779999999</v>
      </c>
      <c r="E28">
        <v>7.9203257999999999E-2</v>
      </c>
    </row>
    <row r="29" spans="1:5">
      <c r="A29">
        <v>1</v>
      </c>
      <c r="B29">
        <v>103.5</v>
      </c>
      <c r="C29">
        <v>-2.0106416469999999</v>
      </c>
      <c r="D29">
        <v>16.65999867</v>
      </c>
      <c r="E29">
        <v>7.9574978000000005E-2</v>
      </c>
    </row>
    <row r="30" spans="1:5">
      <c r="A30">
        <v>1</v>
      </c>
      <c r="B30">
        <v>104.5</v>
      </c>
      <c r="C30">
        <v>-2.154957918</v>
      </c>
      <c r="D30">
        <v>16.946309119999999</v>
      </c>
      <c r="E30">
        <v>7.9942557999999997E-2</v>
      </c>
    </row>
    <row r="31" spans="1:5">
      <c r="A31">
        <v>1</v>
      </c>
      <c r="B31">
        <v>105.5</v>
      </c>
      <c r="C31">
        <v>-2.3054583160000002</v>
      </c>
      <c r="D31">
        <v>17.237974439999999</v>
      </c>
      <c r="E31">
        <v>8.0301170000000005E-2</v>
      </c>
    </row>
    <row r="32" spans="1:5">
      <c r="A32">
        <v>1</v>
      </c>
      <c r="B32">
        <v>106.5</v>
      </c>
      <c r="C32">
        <v>-2.4610197130000002</v>
      </c>
      <c r="D32">
        <v>17.535171340000002</v>
      </c>
      <c r="E32">
        <v>8.0646756999999999E-2</v>
      </c>
    </row>
    <row r="33" spans="1:5">
      <c r="A33">
        <v>1</v>
      </c>
      <c r="B33">
        <v>107.5</v>
      </c>
      <c r="C33">
        <v>-2.62033059</v>
      </c>
      <c r="D33">
        <v>17.838082119999999</v>
      </c>
      <c r="E33">
        <v>8.0976207999999994E-2</v>
      </c>
    </row>
    <row r="34" spans="1:5">
      <c r="A34">
        <v>1</v>
      </c>
      <c r="B34">
        <v>108.5</v>
      </c>
      <c r="C34">
        <v>-2.781787762</v>
      </c>
      <c r="D34">
        <v>18.146908209999999</v>
      </c>
      <c r="E34">
        <v>8.1288100000000002E-2</v>
      </c>
    </row>
    <row r="35" spans="1:5">
      <c r="A35">
        <v>1</v>
      </c>
      <c r="B35">
        <v>109.5</v>
      </c>
      <c r="C35">
        <v>-2.9436389439999999</v>
      </c>
      <c r="D35">
        <v>18.461858110000001</v>
      </c>
      <c r="E35">
        <v>8.1582687000000001E-2</v>
      </c>
    </row>
    <row r="36" spans="1:5">
      <c r="A36">
        <v>1</v>
      </c>
      <c r="B36">
        <v>110.5</v>
      </c>
      <c r="C36">
        <v>-3.1038885020000002</v>
      </c>
      <c r="D36">
        <v>18.783159359999999</v>
      </c>
      <c r="E36">
        <v>8.1862656000000006E-2</v>
      </c>
    </row>
    <row r="37" spans="1:5">
      <c r="A37">
        <v>1</v>
      </c>
      <c r="B37">
        <v>111.5</v>
      </c>
      <c r="C37">
        <v>-3.260482798</v>
      </c>
      <c r="D37">
        <v>19.111039829999999</v>
      </c>
      <c r="E37">
        <v>8.2132790999999997E-2</v>
      </c>
    </row>
    <row r="38" spans="1:5">
      <c r="A38">
        <v>1</v>
      </c>
      <c r="B38">
        <v>112.5</v>
      </c>
      <c r="C38">
        <v>-3.4113055989999999</v>
      </c>
      <c r="D38">
        <v>19.445728030000001</v>
      </c>
      <c r="E38">
        <v>8.2400213E-2</v>
      </c>
    </row>
    <row r="39" spans="1:5">
      <c r="A39">
        <v>1</v>
      </c>
      <c r="B39">
        <v>113.5</v>
      </c>
      <c r="C39">
        <v>-3.5542886720000002</v>
      </c>
      <c r="D39">
        <v>19.78744004</v>
      </c>
      <c r="E39">
        <v>8.2674022999999999E-2</v>
      </c>
    </row>
    <row r="40" spans="1:5">
      <c r="A40">
        <v>1</v>
      </c>
      <c r="B40">
        <v>114.5</v>
      </c>
      <c r="C40">
        <v>-3.6876008630000001</v>
      </c>
      <c r="D40">
        <v>20.136355630000001</v>
      </c>
      <c r="E40">
        <v>8.2964333000000001E-2</v>
      </c>
    </row>
    <row r="41" spans="1:5">
      <c r="A41">
        <v>1</v>
      </c>
      <c r="B41">
        <v>115.5</v>
      </c>
      <c r="C41">
        <v>-3.809599339</v>
      </c>
      <c r="D41">
        <v>20.492621110000002</v>
      </c>
      <c r="E41">
        <v>8.3282266999999993E-2</v>
      </c>
    </row>
    <row r="42" spans="1:5">
      <c r="A42">
        <v>1</v>
      </c>
      <c r="B42">
        <v>116.5</v>
      </c>
      <c r="C42">
        <v>-3.9190052130000002</v>
      </c>
      <c r="D42">
        <v>20.856325420000001</v>
      </c>
      <c r="E42">
        <v>8.3638757999999994E-2</v>
      </c>
    </row>
    <row r="43" spans="1:5">
      <c r="A43">
        <v>1</v>
      </c>
      <c r="B43">
        <v>117.5</v>
      </c>
      <c r="C43">
        <v>-4.0148822720000004</v>
      </c>
      <c r="D43">
        <v>21.227498900000001</v>
      </c>
      <c r="E43">
        <v>8.4044246000000003E-2</v>
      </c>
    </row>
    <row r="44" spans="1:5">
      <c r="A44">
        <v>1</v>
      </c>
      <c r="B44">
        <v>118.5</v>
      </c>
      <c r="C44">
        <v>-4.0966830610000002</v>
      </c>
      <c r="D44">
        <v>21.606103659999999</v>
      </c>
      <c r="E44">
        <v>8.4508000999999999E-2</v>
      </c>
    </row>
    <row r="45" spans="1:5">
      <c r="A45">
        <v>1</v>
      </c>
      <c r="B45">
        <v>119.5</v>
      </c>
      <c r="C45">
        <v>-4.1641604210000001</v>
      </c>
      <c r="D45">
        <v>21.9920407</v>
      </c>
      <c r="E45">
        <v>8.5038256000000007E-2</v>
      </c>
    </row>
    <row r="46" spans="1:5">
      <c r="A46">
        <v>1</v>
      </c>
      <c r="B46">
        <v>120.5</v>
      </c>
      <c r="C46">
        <v>-4.2174257180000003</v>
      </c>
      <c r="D46">
        <v>22.3851382</v>
      </c>
      <c r="E46">
        <v>8.5641502999999994E-2</v>
      </c>
    </row>
    <row r="47" spans="1:5">
      <c r="A47">
        <v>1</v>
      </c>
      <c r="B47">
        <v>121.5</v>
      </c>
      <c r="C47">
        <v>-4.2568022240000003</v>
      </c>
      <c r="D47">
        <v>22.785166279999999</v>
      </c>
      <c r="E47">
        <v>8.6323118000000004E-2</v>
      </c>
    </row>
    <row r="48" spans="1:5">
      <c r="A48">
        <v>2</v>
      </c>
      <c r="B48">
        <v>77</v>
      </c>
      <c r="C48">
        <v>-0.95784086899999998</v>
      </c>
      <c r="D48">
        <v>10.08653219</v>
      </c>
      <c r="E48">
        <v>8.1713853000000003E-2</v>
      </c>
    </row>
    <row r="49" spans="1:5">
      <c r="A49">
        <v>2</v>
      </c>
      <c r="B49">
        <v>77.5</v>
      </c>
      <c r="C49">
        <v>-0.93590843599999995</v>
      </c>
      <c r="D49">
        <v>10.19868351</v>
      </c>
      <c r="E49">
        <v>8.1394447999999994E-2</v>
      </c>
    </row>
    <row r="50" spans="1:5">
      <c r="A50">
        <v>2</v>
      </c>
      <c r="B50">
        <v>78.5</v>
      </c>
      <c r="C50">
        <v>-0.89621041999999995</v>
      </c>
      <c r="D50">
        <v>10.422173239999999</v>
      </c>
      <c r="E50">
        <v>8.0780643999999999E-2</v>
      </c>
    </row>
    <row r="51" spans="1:5">
      <c r="A51">
        <v>2</v>
      </c>
      <c r="B51">
        <v>79.5</v>
      </c>
      <c r="C51">
        <v>-0.86342347399999997</v>
      </c>
      <c r="D51">
        <v>10.644736590000001</v>
      </c>
      <c r="E51">
        <v>8.0208402999999998E-2</v>
      </c>
    </row>
    <row r="52" spans="1:5">
      <c r="A52">
        <v>2</v>
      </c>
      <c r="B52">
        <v>80.5</v>
      </c>
      <c r="C52">
        <v>-0.83925027900000004</v>
      </c>
      <c r="D52">
        <v>10.866571459999999</v>
      </c>
      <c r="E52">
        <v>7.9687206999999996E-2</v>
      </c>
    </row>
    <row r="53" spans="1:5">
      <c r="A53">
        <v>2</v>
      </c>
      <c r="B53">
        <v>81.5</v>
      </c>
      <c r="C53">
        <v>-0.82539501299999996</v>
      </c>
      <c r="D53">
        <v>11.087887139999999</v>
      </c>
      <c r="E53">
        <v>7.9225952000000002E-2</v>
      </c>
    </row>
    <row r="54" spans="1:5">
      <c r="A54">
        <v>2</v>
      </c>
      <c r="B54">
        <v>82.5</v>
      </c>
      <c r="C54">
        <v>-0.82348766699999998</v>
      </c>
      <c r="D54">
        <v>11.308903969999999</v>
      </c>
      <c r="E54">
        <v>7.8832728000000005E-2</v>
      </c>
    </row>
    <row r="55" spans="1:5">
      <c r="A55">
        <v>2</v>
      </c>
      <c r="B55">
        <v>83.5</v>
      </c>
      <c r="C55">
        <v>-0.83499706699999998</v>
      </c>
      <c r="D55">
        <v>11.52985331</v>
      </c>
      <c r="E55">
        <v>7.8514591999999994E-2</v>
      </c>
    </row>
    <row r="56" spans="1:5">
      <c r="A56">
        <v>2</v>
      </c>
      <c r="B56">
        <v>84.5</v>
      </c>
      <c r="C56">
        <v>-0.86112549500000002</v>
      </c>
      <c r="D56">
        <v>11.750978720000001</v>
      </c>
      <c r="E56">
        <v>7.8277371999999998E-2</v>
      </c>
    </row>
    <row r="57" spans="1:5">
      <c r="A57">
        <v>2</v>
      </c>
      <c r="B57">
        <v>85.5</v>
      </c>
      <c r="C57">
        <v>-0.90275587999999996</v>
      </c>
      <c r="D57">
        <v>11.97253416</v>
      </c>
      <c r="E57">
        <v>7.8125430999999995E-2</v>
      </c>
    </row>
    <row r="58" spans="1:5">
      <c r="A58">
        <v>2</v>
      </c>
      <c r="B58">
        <v>86.5</v>
      </c>
      <c r="C58">
        <v>-0.96030895500000002</v>
      </c>
      <c r="D58">
        <v>12.19478883</v>
      </c>
      <c r="E58">
        <v>7.8061601999999994E-2</v>
      </c>
    </row>
    <row r="59" spans="1:5">
      <c r="A59">
        <v>2</v>
      </c>
      <c r="B59">
        <v>87.5</v>
      </c>
      <c r="C59">
        <v>-1.033704489</v>
      </c>
      <c r="D59">
        <v>12.41802682</v>
      </c>
      <c r="E59">
        <v>7.8087088999999998E-2</v>
      </c>
    </row>
    <row r="60" spans="1:5">
      <c r="A60">
        <v>2</v>
      </c>
      <c r="B60">
        <v>88.5</v>
      </c>
      <c r="C60">
        <v>-1.122303405</v>
      </c>
      <c r="D60">
        <v>12.64254963</v>
      </c>
      <c r="E60">
        <v>7.8201514999999999E-2</v>
      </c>
    </row>
    <row r="61" spans="1:5">
      <c r="A61">
        <v>2</v>
      </c>
      <c r="B61">
        <v>89.5</v>
      </c>
      <c r="C61">
        <v>-1.224887418</v>
      </c>
      <c r="D61">
        <v>12.868678510000001</v>
      </c>
      <c r="E61">
        <v>7.8403059999999997E-2</v>
      </c>
    </row>
    <row r="62" spans="1:5">
      <c r="A62">
        <v>2</v>
      </c>
      <c r="B62">
        <v>90.5</v>
      </c>
      <c r="C62">
        <v>-1.339655646</v>
      </c>
      <c r="D62">
        <v>13.09675786</v>
      </c>
      <c r="E62">
        <v>7.8688751000000001E-2</v>
      </c>
    </row>
    <row r="63" spans="1:5">
      <c r="A63">
        <v>2</v>
      </c>
      <c r="B63">
        <v>91.5</v>
      </c>
      <c r="C63">
        <v>-1.464342037</v>
      </c>
      <c r="D63">
        <v>13.32715202</v>
      </c>
      <c r="E63">
        <v>7.9054696999999993E-2</v>
      </c>
    </row>
    <row r="64" spans="1:5">
      <c r="A64">
        <v>2</v>
      </c>
      <c r="B64">
        <v>92.5</v>
      </c>
      <c r="C64">
        <v>-1.596224732</v>
      </c>
      <c r="D64">
        <v>13.560251559999999</v>
      </c>
      <c r="E64">
        <v>7.9496621000000003E-2</v>
      </c>
    </row>
    <row r="65" spans="1:5">
      <c r="A65">
        <v>2</v>
      </c>
      <c r="B65">
        <v>93.5</v>
      </c>
      <c r="C65">
        <v>-1.7323055919999999</v>
      </c>
      <c r="D65">
        <v>13.79646793</v>
      </c>
      <c r="E65">
        <v>8.0010179000000001E-2</v>
      </c>
    </row>
    <row r="66" spans="1:5">
      <c r="A66">
        <v>2</v>
      </c>
      <c r="B66">
        <v>94.5</v>
      </c>
      <c r="C66">
        <v>-1.8694406649999999</v>
      </c>
      <c r="D66">
        <v>14.03623165</v>
      </c>
      <c r="E66">
        <v>8.0591345999999994E-2</v>
      </c>
    </row>
    <row r="67" spans="1:5">
      <c r="A67">
        <v>2</v>
      </c>
      <c r="B67">
        <v>95.5</v>
      </c>
      <c r="C67">
        <v>-2.0045586929999999</v>
      </c>
      <c r="D67">
        <v>14.27998232</v>
      </c>
      <c r="E67">
        <v>8.1236502000000002E-2</v>
      </c>
    </row>
    <row r="68" spans="1:5">
      <c r="A68">
        <v>2</v>
      </c>
      <c r="B68">
        <v>96.5</v>
      </c>
      <c r="C68">
        <v>-2.1347641689999999</v>
      </c>
      <c r="D68">
        <v>14.5281658</v>
      </c>
      <c r="E68">
        <v>8.1942619999999994E-2</v>
      </c>
    </row>
    <row r="69" spans="1:5">
      <c r="A69">
        <v>2</v>
      </c>
      <c r="B69">
        <v>97.5</v>
      </c>
      <c r="C69">
        <v>-2.257524917</v>
      </c>
      <c r="D69">
        <v>14.78122196</v>
      </c>
      <c r="E69">
        <v>8.2707037999999997E-2</v>
      </c>
    </row>
    <row r="70" spans="1:5">
      <c r="A70">
        <v>2</v>
      </c>
      <c r="B70">
        <v>98.5</v>
      </c>
      <c r="C70">
        <v>-2.3707622490000002</v>
      </c>
      <c r="D70">
        <v>15.03957746</v>
      </c>
      <c r="E70">
        <v>8.3527226999999996E-2</v>
      </c>
    </row>
    <row r="71" spans="1:5">
      <c r="A71">
        <v>2</v>
      </c>
      <c r="B71">
        <v>99.5</v>
      </c>
      <c r="C71">
        <v>-2.472965302</v>
      </c>
      <c r="D71">
        <v>15.30363303</v>
      </c>
      <c r="E71">
        <v>8.4400264000000003E-2</v>
      </c>
    </row>
    <row r="72" spans="1:5">
      <c r="A72">
        <v>2</v>
      </c>
      <c r="B72">
        <v>100.5</v>
      </c>
      <c r="C72">
        <v>-2.5631404249999998</v>
      </c>
      <c r="D72">
        <v>15.573763400000001</v>
      </c>
      <c r="E72">
        <v>8.5322653999999998E-2</v>
      </c>
    </row>
    <row r="73" spans="1:5">
      <c r="A73">
        <v>2</v>
      </c>
      <c r="B73">
        <v>101.5</v>
      </c>
      <c r="C73">
        <v>-2.6408739369999998</v>
      </c>
      <c r="D73">
        <v>15.850304299999999</v>
      </c>
      <c r="E73">
        <v>8.6289668E-2</v>
      </c>
    </row>
    <row r="74" spans="1:5">
      <c r="A74">
        <v>2</v>
      </c>
      <c r="B74">
        <v>102.5</v>
      </c>
      <c r="C74">
        <v>-2.7061788990000002</v>
      </c>
      <c r="D74">
        <v>16.133559300000002</v>
      </c>
      <c r="E74">
        <v>8.7295416000000001E-2</v>
      </c>
    </row>
    <row r="75" spans="1:5">
      <c r="A75">
        <v>2</v>
      </c>
      <c r="B75">
        <v>103.5</v>
      </c>
      <c r="C75">
        <v>-2.759500412</v>
      </c>
      <c r="D75">
        <v>16.423790369999999</v>
      </c>
      <c r="E75">
        <v>8.8332358E-2</v>
      </c>
    </row>
    <row r="76" spans="1:5">
      <c r="A76">
        <v>2</v>
      </c>
      <c r="B76">
        <v>104.5</v>
      </c>
      <c r="C76">
        <v>-2.8015788929999998</v>
      </c>
      <c r="D76">
        <v>16.721223080000001</v>
      </c>
      <c r="E76">
        <v>8.9391425999999996E-2</v>
      </c>
    </row>
    <row r="77" spans="1:5">
      <c r="A77">
        <v>2</v>
      </c>
      <c r="B77">
        <v>105.5</v>
      </c>
      <c r="C77">
        <v>-2.8333760689999998</v>
      </c>
      <c r="D77">
        <v>17.026046170000001</v>
      </c>
      <c r="E77">
        <v>9.0461996000000003E-2</v>
      </c>
    </row>
    <row r="78" spans="1:5">
      <c r="A78">
        <v>2</v>
      </c>
      <c r="B78">
        <v>106.5</v>
      </c>
      <c r="C78">
        <v>-2.8559871979999998</v>
      </c>
      <c r="D78">
        <v>17.338413689999999</v>
      </c>
      <c r="E78">
        <v>9.1532009999999997E-2</v>
      </c>
    </row>
    <row r="79" spans="1:5">
      <c r="A79">
        <v>2</v>
      </c>
      <c r="B79">
        <v>107.5</v>
      </c>
      <c r="C79">
        <v>-2.870584724</v>
      </c>
      <c r="D79">
        <v>17.658444859999999</v>
      </c>
      <c r="E79">
        <v>9.2588053000000003E-2</v>
      </c>
    </row>
    <row r="80" spans="1:5">
      <c r="A80">
        <v>2</v>
      </c>
      <c r="B80">
        <v>108.5</v>
      </c>
      <c r="C80">
        <v>-2.8783411970000001</v>
      </c>
      <c r="D80">
        <v>17.986227849999999</v>
      </c>
      <c r="E80">
        <v>9.3615621999999996E-2</v>
      </c>
    </row>
    <row r="81" spans="1:5">
      <c r="A81">
        <v>2</v>
      </c>
      <c r="B81">
        <v>109.5</v>
      </c>
      <c r="C81">
        <v>-2.8804048230000001</v>
      </c>
      <c r="D81">
        <v>18.32181829</v>
      </c>
      <c r="E81">
        <v>9.4599184000000003E-2</v>
      </c>
    </row>
    <row r="82" spans="1:5">
      <c r="A82">
        <v>2</v>
      </c>
      <c r="B82">
        <v>110.5</v>
      </c>
      <c r="C82">
        <v>-2.877853767</v>
      </c>
      <c r="D82">
        <v>18.665241940000001</v>
      </c>
      <c r="E82">
        <v>9.5522441999999999E-2</v>
      </c>
    </row>
    <row r="83" spans="1:5">
      <c r="A83">
        <v>2</v>
      </c>
      <c r="B83">
        <v>111.5</v>
      </c>
      <c r="C83">
        <v>-2.8716765839999998</v>
      </c>
      <c r="D83">
        <v>19.016494569999999</v>
      </c>
      <c r="E83">
        <v>9.6368447999999995E-2</v>
      </c>
    </row>
    <row r="84" spans="1:5">
      <c r="A84">
        <v>2</v>
      </c>
      <c r="B84">
        <v>112.5</v>
      </c>
      <c r="C84">
        <v>-2.8627746599999999</v>
      </c>
      <c r="D84">
        <v>19.375539570000001</v>
      </c>
      <c r="E84">
        <v>9.7119646000000004E-2</v>
      </c>
    </row>
    <row r="85" spans="1:5">
      <c r="A85">
        <v>2</v>
      </c>
      <c r="B85">
        <v>113.5</v>
      </c>
      <c r="C85">
        <v>-2.8519150039999999</v>
      </c>
      <c r="D85">
        <v>19.74231348</v>
      </c>
      <c r="E85">
        <v>9.7758210999999998E-2</v>
      </c>
    </row>
    <row r="86" spans="1:5">
      <c r="A86">
        <v>2</v>
      </c>
      <c r="B86">
        <v>114.5</v>
      </c>
      <c r="C86">
        <v>-2.839760032</v>
      </c>
      <c r="D86">
        <v>20.116720140000002</v>
      </c>
      <c r="E86">
        <v>9.8265915999999995E-2</v>
      </c>
    </row>
    <row r="87" spans="1:5">
      <c r="A87">
        <v>2</v>
      </c>
      <c r="B87">
        <v>115.5</v>
      </c>
      <c r="C87">
        <v>-2.8268241889999999</v>
      </c>
      <c r="D87">
        <v>20.498636300000001</v>
      </c>
      <c r="E87">
        <v>9.8624433999999997E-2</v>
      </c>
    </row>
    <row r="88" spans="1:5">
      <c r="A88">
        <v>2</v>
      </c>
      <c r="B88">
        <v>116.5</v>
      </c>
      <c r="C88">
        <v>-2.813480089</v>
      </c>
      <c r="D88">
        <v>20.887909140000001</v>
      </c>
      <c r="E88">
        <v>9.881529E-2</v>
      </c>
    </row>
    <row r="89" spans="1:5">
      <c r="A89">
        <v>2</v>
      </c>
      <c r="B89">
        <v>117.5</v>
      </c>
      <c r="C89">
        <v>-2.7999245859999999</v>
      </c>
      <c r="D89">
        <v>21.284359649999999</v>
      </c>
      <c r="E89">
        <v>9.8820000000000005E-2</v>
      </c>
    </row>
    <row r="90" spans="1:5">
      <c r="A90">
        <v>2</v>
      </c>
      <c r="B90">
        <v>118.5</v>
      </c>
      <c r="C90">
        <v>-2.786142221</v>
      </c>
      <c r="D90">
        <v>21.687785399999999</v>
      </c>
      <c r="E90">
        <v>9.8620142999999993E-2</v>
      </c>
    </row>
    <row r="91" spans="1:5">
      <c r="A91">
        <v>2</v>
      </c>
      <c r="B91">
        <v>119.5</v>
      </c>
      <c r="C91">
        <v>-2.771843402</v>
      </c>
      <c r="D91">
        <v>22.09796571</v>
      </c>
      <c r="E91">
        <v>9.8197431000000002E-2</v>
      </c>
    </row>
    <row r="92" spans="1:5">
      <c r="A92">
        <v>2</v>
      </c>
      <c r="B92">
        <v>120.5</v>
      </c>
      <c r="C92">
        <v>-2.7563655950000001</v>
      </c>
      <c r="D92">
        <v>22.514669770000001</v>
      </c>
      <c r="E92">
        <v>9.7533788999999996E-2</v>
      </c>
    </row>
    <row r="93" spans="1:5">
      <c r="A93">
        <v>2</v>
      </c>
      <c r="B93">
        <v>121.5</v>
      </c>
      <c r="C93">
        <v>-2.7385148830000001</v>
      </c>
      <c r="D93">
        <v>22.937669710000002</v>
      </c>
      <c r="E93">
        <v>9.6611429999999998E-2</v>
      </c>
    </row>
  </sheetData>
  <sheetProtection sheet="1" objects="1" scenarios="1"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Metric</vt:lpstr>
      <vt:lpstr>English</vt:lpstr>
      <vt:lpstr>Calc - M</vt:lpstr>
      <vt:lpstr>Calc - E</vt:lpstr>
      <vt:lpstr>BMI Table</vt:lpstr>
      <vt:lpstr>W-H Table</vt:lpstr>
    </vt:vector>
  </TitlesOfParts>
  <Company>USAF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Pediatric BMI% for Age Calculator</dc:title>
  <dc:creator>USAF</dc:creator>
  <cp:lastModifiedBy>Acer</cp:lastModifiedBy>
  <dcterms:created xsi:type="dcterms:W3CDTF">2003-02-21T15:27:44Z</dcterms:created>
  <dcterms:modified xsi:type="dcterms:W3CDTF">2012-11-24T08:40:36Z</dcterms:modified>
</cp:coreProperties>
</file>