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D:\SPADA\IPD 2020\Kuliah Metode Statistik 2020\PPT Statistik dari ActiveInspire\PPT\Bab 2\"/>
    </mc:Choice>
  </mc:AlternateContent>
  <xr:revisionPtr revIDLastSave="0" documentId="13_ncr:1_{DB488AFF-D1C2-491B-98E5-A681DCB3E16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kap Kui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0" i="1" l="1"/>
  <c r="K159" i="1"/>
  <c r="K158" i="1"/>
  <c r="K157" i="1"/>
  <c r="K156" i="1"/>
  <c r="K155" i="1"/>
  <c r="K154" i="1"/>
  <c r="K153" i="1"/>
  <c r="K152" i="1"/>
  <c r="J161" i="1"/>
  <c r="J160" i="1"/>
  <c r="J159" i="1"/>
  <c r="J158" i="1"/>
  <c r="J157" i="1"/>
  <c r="J156" i="1"/>
  <c r="J155" i="1"/>
  <c r="J154" i="1"/>
  <c r="J153" i="1"/>
  <c r="I160" i="1"/>
  <c r="I154" i="1"/>
  <c r="I155" i="1"/>
  <c r="I156" i="1"/>
  <c r="I157" i="1"/>
  <c r="I158" i="1"/>
  <c r="I159" i="1"/>
  <c r="I153" i="1"/>
  <c r="G153" i="1"/>
  <c r="G154" i="1"/>
  <c r="G155" i="1"/>
  <c r="G156" i="1"/>
  <c r="G157" i="1"/>
  <c r="G158" i="1"/>
  <c r="G159" i="1"/>
  <c r="G160" i="1"/>
  <c r="G152" i="1"/>
  <c r="F153" i="1"/>
  <c r="F154" i="1"/>
  <c r="F155" i="1"/>
  <c r="F156" i="1"/>
  <c r="F157" i="1"/>
  <c r="F158" i="1"/>
  <c r="F159" i="1"/>
  <c r="F160" i="1"/>
  <c r="F152" i="1"/>
  <c r="H161" i="1"/>
  <c r="C148" i="1"/>
  <c r="D148" i="1" s="1"/>
  <c r="C147" i="1"/>
  <c r="C146" i="1"/>
  <c r="C149" i="1" l="1"/>
  <c r="D149" i="1" s="1"/>
  <c r="E152" i="1" s="1"/>
  <c r="D153" i="1" s="1"/>
  <c r="E153" i="1" s="1"/>
  <c r="D154" i="1" s="1"/>
  <c r="E154" i="1" s="1"/>
  <c r="D155" i="1" s="1"/>
  <c r="E155" i="1" s="1"/>
  <c r="D156" i="1" s="1"/>
  <c r="E156" i="1" s="1"/>
  <c r="D157" i="1" s="1"/>
  <c r="E157" i="1" s="1"/>
  <c r="D158" i="1" s="1"/>
  <c r="E158" i="1" s="1"/>
  <c r="D159" i="1" s="1"/>
  <c r="E159" i="1" s="1"/>
  <c r="D160" i="1" s="1"/>
  <c r="E160" i="1" s="1"/>
  <c r="M32" i="1" l="1"/>
  <c r="L143" i="1" l="1"/>
  <c r="L144" i="1" s="1"/>
  <c r="M4" i="1" l="1"/>
  <c r="M3" i="1"/>
  <c r="M2" i="1"/>
  <c r="M69" i="1" l="1"/>
  <c r="M94" i="1"/>
  <c r="M70" i="1"/>
  <c r="M71" i="1"/>
  <c r="M19" i="1"/>
  <c r="M72" i="1"/>
  <c r="M14" i="1"/>
  <c r="M53" i="1"/>
  <c r="M33" i="1"/>
  <c r="M34" i="1"/>
  <c r="M115" i="1"/>
  <c r="M116" i="1"/>
  <c r="M35" i="1"/>
  <c r="M7" i="1"/>
  <c r="M54" i="1"/>
  <c r="M95" i="1"/>
  <c r="M73" i="1"/>
  <c r="M20" i="1"/>
  <c r="M36" i="1"/>
  <c r="M117" i="1"/>
  <c r="M21" i="1"/>
  <c r="M74" i="1"/>
  <c r="M37" i="1"/>
  <c r="M9" i="1"/>
  <c r="M118" i="1"/>
  <c r="M96" i="1"/>
  <c r="M119" i="1"/>
  <c r="M97" i="1"/>
  <c r="M22" i="1"/>
  <c r="M75" i="1"/>
  <c r="M10" i="1"/>
  <c r="M98" i="1"/>
  <c r="M38" i="1"/>
  <c r="M120" i="1"/>
  <c r="M121" i="1"/>
  <c r="M122" i="1"/>
  <c r="M23" i="1"/>
  <c r="M55" i="1"/>
  <c r="M99" i="1"/>
  <c r="M100" i="1"/>
  <c r="M123" i="1"/>
  <c r="M76" i="1"/>
  <c r="M77" i="1"/>
  <c r="M78" i="1"/>
  <c r="M124" i="1"/>
  <c r="M79" i="1"/>
  <c r="M56" i="1"/>
  <c r="M57" i="1"/>
  <c r="M101" i="1"/>
  <c r="M102" i="1"/>
  <c r="M103" i="1"/>
  <c r="M80" i="1"/>
  <c r="M58" i="1"/>
  <c r="M81" i="1"/>
  <c r="M82" i="1"/>
  <c r="M59" i="1"/>
  <c r="M5" i="1"/>
  <c r="M8" i="1"/>
  <c r="M24" i="1"/>
  <c r="M11" i="1"/>
  <c r="M60" i="1"/>
  <c r="M61" i="1"/>
  <c r="M104" i="1"/>
  <c r="M39" i="1"/>
  <c r="M15" i="1"/>
  <c r="M25" i="1"/>
  <c r="M105" i="1"/>
  <c r="M106" i="1"/>
  <c r="M83" i="1"/>
  <c r="M125" i="1"/>
  <c r="M26" i="1"/>
  <c r="M62" i="1"/>
  <c r="M40" i="1"/>
  <c r="M126" i="1"/>
  <c r="M41" i="1"/>
  <c r="M107" i="1"/>
  <c r="M84" i="1"/>
  <c r="M85" i="1"/>
  <c r="M42" i="1"/>
  <c r="M86" i="1"/>
  <c r="M16" i="1"/>
  <c r="M127" i="1"/>
  <c r="M87" i="1"/>
  <c r="M128" i="1"/>
  <c r="M108" i="1"/>
  <c r="M88" i="1"/>
  <c r="M129" i="1"/>
  <c r="M130" i="1"/>
  <c r="M63" i="1"/>
  <c r="M43" i="1"/>
  <c r="M44" i="1"/>
  <c r="M64" i="1"/>
  <c r="M65" i="1"/>
  <c r="M131" i="1"/>
  <c r="M27" i="1"/>
  <c r="M28" i="1"/>
  <c r="M66" i="1"/>
  <c r="M132" i="1"/>
  <c r="M67" i="1"/>
  <c r="M45" i="1"/>
  <c r="M133" i="1"/>
  <c r="M46" i="1"/>
  <c r="M89" i="1"/>
  <c r="M68" i="1"/>
  <c r="M90" i="1"/>
  <c r="M12" i="1"/>
  <c r="M109" i="1"/>
  <c r="M134" i="1"/>
  <c r="M47" i="1"/>
  <c r="M110" i="1"/>
  <c r="M6" i="1"/>
  <c r="M135" i="1"/>
  <c r="M91" i="1"/>
  <c r="M48" i="1"/>
  <c r="M111" i="1"/>
  <c r="M49" i="1"/>
  <c r="M112" i="1"/>
  <c r="M17" i="1"/>
  <c r="M136" i="1"/>
  <c r="M137" i="1"/>
  <c r="M29" i="1"/>
  <c r="M92" i="1"/>
  <c r="M13" i="1"/>
  <c r="M113" i="1"/>
  <c r="M138" i="1"/>
  <c r="M50" i="1"/>
  <c r="M114" i="1"/>
  <c r="M51" i="1"/>
  <c r="M139" i="1"/>
  <c r="M18" i="1"/>
  <c r="M30" i="1"/>
  <c r="M31" i="1"/>
  <c r="M140" i="1"/>
  <c r="M93" i="1"/>
  <c r="M141" i="1"/>
  <c r="M142" i="1"/>
  <c r="M52" i="1"/>
</calcChain>
</file>

<file path=xl/sharedStrings.xml><?xml version="1.0" encoding="utf-8"?>
<sst xmlns="http://schemas.openxmlformats.org/spreadsheetml/2006/main" count="592" uniqueCount="438">
  <si>
    <t>First name</t>
  </si>
  <si>
    <t>Surname</t>
  </si>
  <si>
    <t>ID number</t>
  </si>
  <si>
    <t>Institution</t>
  </si>
  <si>
    <t>Department</t>
  </si>
  <si>
    <t>Email address</t>
  </si>
  <si>
    <t>2019V10012</t>
  </si>
  <si>
    <t>Agusthinus Kaka</t>
  </si>
  <si>
    <t>aguskaka86430@gmail.com</t>
  </si>
  <si>
    <t>-</t>
  </si>
  <si>
    <t>1913011051</t>
  </si>
  <si>
    <t>Ahmad Huzaimi</t>
  </si>
  <si>
    <t>ahmad.huzaimi@undiksha.ac.id</t>
  </si>
  <si>
    <t>E1R020003</t>
  </si>
  <si>
    <t>Alfi Azizah</t>
  </si>
  <si>
    <t>alfyaziezah03@gmail.com</t>
  </si>
  <si>
    <t>2013101008</t>
  </si>
  <si>
    <t>Alwi Ni'mah Firdausy</t>
  </si>
  <si>
    <t>alwi@undiksha.ac.id</t>
  </si>
  <si>
    <t>E1R020007</t>
  </si>
  <si>
    <t>Amilatul Ummi</t>
  </si>
  <si>
    <t>amilatul692@gmail.com</t>
  </si>
  <si>
    <t>E1R020012</t>
  </si>
  <si>
    <t>Aprilia Sukma Dewi</t>
  </si>
  <si>
    <t>apriliasd2@gmail.com</t>
  </si>
  <si>
    <t>1913011048</t>
  </si>
  <si>
    <t>Ardi Dwi Wahyu Sukmadianto</t>
  </si>
  <si>
    <t>ardi.dwi@undiksha.ac.id</t>
  </si>
  <si>
    <t>E1R020013</t>
  </si>
  <si>
    <t>Arini Fatma Rahmayanti</t>
  </si>
  <si>
    <t>arinirahma0202@gmail.com</t>
  </si>
  <si>
    <t>E1R020017</t>
  </si>
  <si>
    <t>Arwini Santiwidia</t>
  </si>
  <si>
    <t>arwinisanti32@gmail.com</t>
  </si>
  <si>
    <t>E1R020018</t>
  </si>
  <si>
    <t>As Syifa Umiturrahma</t>
  </si>
  <si>
    <t>assyifaumiturrahma@gmail.com</t>
  </si>
  <si>
    <t>2013101023</t>
  </si>
  <si>
    <t>Audy Rabial Pratama</t>
  </si>
  <si>
    <t>audy.rabial@undiksha.ac.id</t>
  </si>
  <si>
    <t>2,00184E+12</t>
  </si>
  <si>
    <t>Ayu Dewi Chandra Pradnyanita</t>
  </si>
  <si>
    <t>dewichandra156@gmail.com</t>
  </si>
  <si>
    <t>E1R020031</t>
  </si>
  <si>
    <t>Benny Alif Alfandi</t>
  </si>
  <si>
    <t>bennyalif2001@gmail.com</t>
  </si>
  <si>
    <t>2013101022</t>
  </si>
  <si>
    <t>CLARA JULEISA BR SEMBIRING</t>
  </si>
  <si>
    <t>clara.juleisa@undiksha.ac.id</t>
  </si>
  <si>
    <t>2019V10002</t>
  </si>
  <si>
    <t>Desak Gede Dika Pradnyani Dewi</t>
  </si>
  <si>
    <t>putusiskawati21@gmail.com</t>
  </si>
  <si>
    <t>2019V10027</t>
  </si>
  <si>
    <t>Dewi Ayu Made Marhaeni</t>
  </si>
  <si>
    <t>marhaeni3003@gmail.com</t>
  </si>
  <si>
    <t>2013101012</t>
  </si>
  <si>
    <t>ELSA CINDY TAMARA</t>
  </si>
  <si>
    <t>elsa.cindy@undiksha.ac.id</t>
  </si>
  <si>
    <t>E1R020040</t>
  </si>
  <si>
    <t>Erika Fitriana</t>
  </si>
  <si>
    <t>erikafitriana0112@gmail.com</t>
  </si>
  <si>
    <t>2019V10013</t>
  </si>
  <si>
    <t>Erni Suryati Pihung</t>
  </si>
  <si>
    <t>ernipihung@gmail.com</t>
  </si>
  <si>
    <t>E1R020143</t>
  </si>
  <si>
    <t>Fatiha Putri Aura Diva</t>
  </si>
  <si>
    <t>fatihaputriauradiva17@gmail.com</t>
  </si>
  <si>
    <t>2019V10007</t>
  </si>
  <si>
    <t>Febriani Arum Kezia</t>
  </si>
  <si>
    <t>Akeziafebriani@gmail.com</t>
  </si>
  <si>
    <t>E1R020045</t>
  </si>
  <si>
    <t>Fitria Ramdani</t>
  </si>
  <si>
    <t>fitriaramdani896@gmail.com</t>
  </si>
  <si>
    <t>1913011034</t>
  </si>
  <si>
    <t>Frestika Dwinanda Situmeang</t>
  </si>
  <si>
    <t>frestika@undiksha.ac.id</t>
  </si>
  <si>
    <t>Gabriel Natali</t>
  </si>
  <si>
    <t>gabrielnatnat@gmail.com</t>
  </si>
  <si>
    <t>2019V10021</t>
  </si>
  <si>
    <t>Gaudensia Namur</t>
  </si>
  <si>
    <t>namurgaudensia31@gmail.com</t>
  </si>
  <si>
    <t>E1R020046</t>
  </si>
  <si>
    <t>Giri Purwanto</t>
  </si>
  <si>
    <t>giripurwanto678@gmail.com</t>
  </si>
  <si>
    <t>1913011045</t>
  </si>
  <si>
    <t>Gusti Putu Arya Arimbawa</t>
  </si>
  <si>
    <t>arya.arimbawa@undiksha.ac.id</t>
  </si>
  <si>
    <t>1913011016</t>
  </si>
  <si>
    <t>I Gede Anugrah Pinaruh</t>
  </si>
  <si>
    <t>anugrah@undiksha.ac.id</t>
  </si>
  <si>
    <t>2013101016</t>
  </si>
  <si>
    <t>I Gede Haga Olas Tyamarta</t>
  </si>
  <si>
    <t>haga@undiksha.ac.id</t>
  </si>
  <si>
    <t>1913011014</t>
  </si>
  <si>
    <t>I Gede Wahyu Dharma Putra</t>
  </si>
  <si>
    <t>wahyu.dharma@undiksha.ac.id</t>
  </si>
  <si>
    <t>2013101006</t>
  </si>
  <si>
    <t>I Gusti Agung Wijaya Pinatih</t>
  </si>
  <si>
    <t>agung.wijaya@undiksha.ac.id</t>
  </si>
  <si>
    <t>2013101005</t>
  </si>
  <si>
    <t>I Gusti Ayu Inten Mutiara Sari</t>
  </si>
  <si>
    <t>ayu.inten.mutiara@undiksha.ac.id</t>
  </si>
  <si>
    <t>1913011021</t>
  </si>
  <si>
    <t>I Kadek Narayana Aji Saka</t>
  </si>
  <si>
    <t>narayana@undiksha.ac.id</t>
  </si>
  <si>
    <t>2013101007</t>
  </si>
  <si>
    <t>I Ketut Ramiana</t>
  </si>
  <si>
    <t>ramiana@undiksha.ac.id</t>
  </si>
  <si>
    <t>1913011022</t>
  </si>
  <si>
    <t>I Komang Widnyana</t>
  </si>
  <si>
    <t>widnyana@undiksha.ac.id</t>
  </si>
  <si>
    <t>1913011015</t>
  </si>
  <si>
    <t>I Made Dion Permana</t>
  </si>
  <si>
    <t>dion@undiksha.ac.id</t>
  </si>
  <si>
    <t>1913011025</t>
  </si>
  <si>
    <t>I. G. Ngurah Arya Bayu Arthana</t>
  </si>
  <si>
    <t>arya.bayu@undiksha.ac.id</t>
  </si>
  <si>
    <t>E1R020055</t>
  </si>
  <si>
    <t>Ismi Andriyani</t>
  </si>
  <si>
    <t>ismi.andriani13@gmail.com</t>
  </si>
  <si>
    <t>2013101003</t>
  </si>
  <si>
    <t>Kadek Deva Harinata</t>
  </si>
  <si>
    <t>deva.harinata@undiksha.ac.id</t>
  </si>
  <si>
    <t>1913011046</t>
  </si>
  <si>
    <t>Kadek Gita Cahyani</t>
  </si>
  <si>
    <t>gita.cahyani@undiksha.ac.id</t>
  </si>
  <si>
    <t>2013101011</t>
  </si>
  <si>
    <t>KADEK KRISMAYANTI</t>
  </si>
  <si>
    <t>krismayanti@undiksha.ac.id</t>
  </si>
  <si>
    <t>1913011040</t>
  </si>
  <si>
    <t>Kadek Krisna Dharmawan</t>
  </si>
  <si>
    <t>krisna.dharmawan@undiksha.ac.id</t>
  </si>
  <si>
    <t>1913011052</t>
  </si>
  <si>
    <t>Kadek Nicelia Pramesti</t>
  </si>
  <si>
    <t>nicelia@undiksha.ac.id</t>
  </si>
  <si>
    <t>Kadek Ovy Varera Sera Wilani</t>
  </si>
  <si>
    <t>ovyvarera@gmail.com</t>
  </si>
  <si>
    <t>2013101021</t>
  </si>
  <si>
    <t>Kadek Ria Andriani</t>
  </si>
  <si>
    <t>ria.andriani@undiksha.ac.id</t>
  </si>
  <si>
    <t>2013101015</t>
  </si>
  <si>
    <t>Karina Sabitah Kassumeidi</t>
  </si>
  <si>
    <t>karina.sabitah@undiksha.ac.id</t>
  </si>
  <si>
    <t>2013101026</t>
  </si>
  <si>
    <t>kevin elshadai saragih</t>
  </si>
  <si>
    <t>kevin.elshadai@undiksha.ac.id</t>
  </si>
  <si>
    <t>Komang Ayu Siva Santhi Wirya</t>
  </si>
  <si>
    <t>sivasanthiwirya@gmail.com</t>
  </si>
  <si>
    <t>E1R020060</t>
  </si>
  <si>
    <t>Krisna Jivani Dasusmi</t>
  </si>
  <si>
    <t>jivanikrisna27@gmail.com</t>
  </si>
  <si>
    <t>E1R020063</t>
  </si>
  <si>
    <t>Laili Hidayati</t>
  </si>
  <si>
    <t>hidayatilaili02@gmail.com</t>
  </si>
  <si>
    <t>E1R020065</t>
  </si>
  <si>
    <t>Latifa Destami</t>
  </si>
  <si>
    <t>latifadestami12@gmail.com</t>
  </si>
  <si>
    <t>E1R020066</t>
  </si>
  <si>
    <t>Lia Puji Hastuti</t>
  </si>
  <si>
    <t>liapujihastuti5@gmail.com</t>
  </si>
  <si>
    <t>2013101020</t>
  </si>
  <si>
    <t>LIDYA LOVRESIA P. SARAGI</t>
  </si>
  <si>
    <t>lidya.lovresia@undiksha.ac.id</t>
  </si>
  <si>
    <t>E1R020067</t>
  </si>
  <si>
    <t>Lisa Katun Nada</t>
  </si>
  <si>
    <t>mimaaulia0@gmail.com</t>
  </si>
  <si>
    <t>1913011003</t>
  </si>
  <si>
    <t>Luh Gede Candra Dewi</t>
  </si>
  <si>
    <t>candra.dewi.2@undiksha.ac.id</t>
  </si>
  <si>
    <t>1913011057</t>
  </si>
  <si>
    <t>Luh Hanny Arsana Putri</t>
  </si>
  <si>
    <t>hanny@undiksha.ac.id</t>
  </si>
  <si>
    <t>1913011058</t>
  </si>
  <si>
    <t>Luh Suwandewi Utami Nesa</t>
  </si>
  <si>
    <t>suwandewi@undiksha.ac.id</t>
  </si>
  <si>
    <t>1913011072</t>
  </si>
  <si>
    <t>Made Radheva Ranindita</t>
  </si>
  <si>
    <t>radheva@undiksha.ac.id</t>
  </si>
  <si>
    <t>E1R020073</t>
  </si>
  <si>
    <t>Mardiana</t>
  </si>
  <si>
    <t>mardianadiana281@gmail.com</t>
  </si>
  <si>
    <t>2019V10011</t>
  </si>
  <si>
    <t>Maria Fitriani Asni</t>
  </si>
  <si>
    <t>fitritamon@gmail.com</t>
  </si>
  <si>
    <t>2019V10020</t>
  </si>
  <si>
    <t>Mariana Dewi Susanti</t>
  </si>
  <si>
    <t>mariadewisusanti20@gmail.com</t>
  </si>
  <si>
    <t>2013101025</t>
  </si>
  <si>
    <t>MARKUS TOGI PARLINDUNGAN</t>
  </si>
  <si>
    <t>markus@undiksha.ac.id</t>
  </si>
  <si>
    <t>E1R020075</t>
  </si>
  <si>
    <t>Maudina Bunga Khairunisa</t>
  </si>
  <si>
    <t>maudinakhairunisa15@gmail.com</t>
  </si>
  <si>
    <t>E1R020077</t>
  </si>
  <si>
    <t>Miftahurrizki</t>
  </si>
  <si>
    <t>mfthrrzk1202@gmail.com</t>
  </si>
  <si>
    <t>E1R020079</t>
  </si>
  <si>
    <t>Mubdiya Diniyati Shobah</t>
  </si>
  <si>
    <t>udidiniati12@gmail.com</t>
  </si>
  <si>
    <t>E1R020081</t>
  </si>
  <si>
    <t>Muhammad Abdul Gani</t>
  </si>
  <si>
    <t>ab.d.gan24@gmail.com</t>
  </si>
  <si>
    <t>E1R020082</t>
  </si>
  <si>
    <t>Muhammad Arif Prasetyo</t>
  </si>
  <si>
    <t>arifpras2002@gmail.com</t>
  </si>
  <si>
    <t>E1R020084</t>
  </si>
  <si>
    <t>Muhammad Restu Adji</t>
  </si>
  <si>
    <t>zetatester07@gmail.com</t>
  </si>
  <si>
    <t>E1R020085</t>
  </si>
  <si>
    <t>Muhibbatuzzaeniah</t>
  </si>
  <si>
    <t>muhibbatuzzaeniah01@gmail.com</t>
  </si>
  <si>
    <t>E1R020086</t>
  </si>
  <si>
    <t>Mulya Lestari</t>
  </si>
  <si>
    <t>mulyalestari0@gmail.com</t>
  </si>
  <si>
    <t>E1R020088</t>
  </si>
  <si>
    <t>Nadia Kinanti Fazira</t>
  </si>
  <si>
    <t>nadiafazira25@gmail.com</t>
  </si>
  <si>
    <t>E1R020090</t>
  </si>
  <si>
    <t>Nadiyatush Sholihah</t>
  </si>
  <si>
    <t>natus2708@gmail.com</t>
  </si>
  <si>
    <t>E1R020091</t>
  </si>
  <si>
    <t>Najela Dekantari</t>
  </si>
  <si>
    <t>najeladkntri@gmail.com</t>
  </si>
  <si>
    <t>Naomi Popa Kadi Wanno</t>
  </si>
  <si>
    <t>naomipopa97132@gmail.com</t>
  </si>
  <si>
    <t>1913011059</t>
  </si>
  <si>
    <t>Nazila Dwi Sukarno Putri</t>
  </si>
  <si>
    <t>nazila@undiksha.ac.id</t>
  </si>
  <si>
    <t>2019V10025</t>
  </si>
  <si>
    <t>Ni Kadek Apriliani</t>
  </si>
  <si>
    <t>kadekaprilianismk07@gmail.com</t>
  </si>
  <si>
    <t>1913011001</t>
  </si>
  <si>
    <t>Ni Kadek Dwi Utami</t>
  </si>
  <si>
    <t>dwi.utami.2@undiksha.ac.id</t>
  </si>
  <si>
    <t>2019V10016</t>
  </si>
  <si>
    <t>NI Kadek Gita Sitiari Putri</t>
  </si>
  <si>
    <t>Gitasitiari01@gmail.com</t>
  </si>
  <si>
    <t>2013101001</t>
  </si>
  <si>
    <t>Ni Kadek Jempol</t>
  </si>
  <si>
    <t>jempol@undiksha.ac.id</t>
  </si>
  <si>
    <t>2019V10004</t>
  </si>
  <si>
    <t>Ni Kadek Putri Dwiani</t>
  </si>
  <si>
    <t>putridwiyani5@gmail.com</t>
  </si>
  <si>
    <t>1913011029</t>
  </si>
  <si>
    <t>Ni Kadek Sri Damayanti</t>
  </si>
  <si>
    <t>sri.damayanti.2@undiksha.ac.id</t>
  </si>
  <si>
    <t>2019V10017</t>
  </si>
  <si>
    <t>Ni Komang Janukariati</t>
  </si>
  <si>
    <t>Mingjanu95@gmail.com</t>
  </si>
  <si>
    <t>2019V10018</t>
  </si>
  <si>
    <t>Ni Luh Desi Antari</t>
  </si>
  <si>
    <t>desiantari720@gmail.com</t>
  </si>
  <si>
    <t>1913011049</t>
  </si>
  <si>
    <t>Ni Luh Gede Kusumasari</t>
  </si>
  <si>
    <t>kusumasari@undiksha.ac.id</t>
  </si>
  <si>
    <t>2019V10001</t>
  </si>
  <si>
    <t>Ni Luh Putu Ari Kartini Asri</t>
  </si>
  <si>
    <t>arikartini.pcc@gmail.com</t>
  </si>
  <si>
    <t>1913011065</t>
  </si>
  <si>
    <t>Ni Made Cintya Dewi</t>
  </si>
  <si>
    <t>cintya.dewi.3@undiksha.ac.id</t>
  </si>
  <si>
    <t>Ni Made Dwina Meidayanti</t>
  </si>
  <si>
    <t>dwinameida15@gmail.com</t>
  </si>
  <si>
    <t>Ni Made Hermayanti</t>
  </si>
  <si>
    <t>hermayanti000@gmail.com</t>
  </si>
  <si>
    <t>2019V10026</t>
  </si>
  <si>
    <t>Ni Made Putri Andini</t>
  </si>
  <si>
    <t>putriandini209@gmail.com</t>
  </si>
  <si>
    <t>Ni Made Rahayu Sri Wahyuni</t>
  </si>
  <si>
    <t>dek_rahayu@yahoo.com</t>
  </si>
  <si>
    <t>E1R020092</t>
  </si>
  <si>
    <t>Ni Made Widya Paramita</t>
  </si>
  <si>
    <t>nimadewidyap@gmail.com</t>
  </si>
  <si>
    <t>2019V10010</t>
  </si>
  <si>
    <t>Ni Made Winda Wijayanti</t>
  </si>
  <si>
    <t>windawijayanti30@gmail.com</t>
  </si>
  <si>
    <t>1913011004</t>
  </si>
  <si>
    <t>Ni Nengah Merta Arianti</t>
  </si>
  <si>
    <t>merta@undiksha.ac.id</t>
  </si>
  <si>
    <t>Ni Nyoman Ari Laksmi</t>
  </si>
  <si>
    <t>arilaksmi1812@gmail.com</t>
  </si>
  <si>
    <t>1913011008</t>
  </si>
  <si>
    <t>Ni Nyoman Gde Ayu Kesya Pradnyana Paramita</t>
  </si>
  <si>
    <t>gde.ayu@undiksha.ac.id</t>
  </si>
  <si>
    <t>2019V10009</t>
  </si>
  <si>
    <t>Ni Pt Sri Eka Darmayanthi M.M</t>
  </si>
  <si>
    <t>eka.darmayanthi22@gmail.com</t>
  </si>
  <si>
    <t>1913011002</t>
  </si>
  <si>
    <t>Ni Putu Ayu Candradewi</t>
  </si>
  <si>
    <t>ayu.candradewi@undiksha.ac.id</t>
  </si>
  <si>
    <t>1913011005</t>
  </si>
  <si>
    <t>Ni Putu Cahya Widiani</t>
  </si>
  <si>
    <t>cahya.widiani@undiksha.ac.id</t>
  </si>
  <si>
    <t>2013101024</t>
  </si>
  <si>
    <t>NI PUTU PERMATASARI</t>
  </si>
  <si>
    <t>permatasari@undiksha.ac.id</t>
  </si>
  <si>
    <t>2019V10003</t>
  </si>
  <si>
    <t>Ni Putu Restu Trinadi Asih</t>
  </si>
  <si>
    <t>restutrinadi9@gmail.com</t>
  </si>
  <si>
    <t>Ni Putu Riska Utari</t>
  </si>
  <si>
    <t>ptriskautari123@gmail.com</t>
  </si>
  <si>
    <t>1913011009</t>
  </si>
  <si>
    <t>Ni Wayan Ayu Kesumawati</t>
  </si>
  <si>
    <t>ayu.kesumawati@undiksha.ac.id</t>
  </si>
  <si>
    <t>2013101018</t>
  </si>
  <si>
    <t>Ni Wayan Putri Surya Deanik</t>
  </si>
  <si>
    <t>putri.surya.deanik@undiksha.ac.id</t>
  </si>
  <si>
    <t>1913011042</t>
  </si>
  <si>
    <t>Ni Wayan Sunarti</t>
  </si>
  <si>
    <t>sunarti.2@undiksha.ac.id</t>
  </si>
  <si>
    <t>1913011031</t>
  </si>
  <si>
    <t>Ni Wayan Tirta Jayanti</t>
  </si>
  <si>
    <t>tirta.jayanti@undiksha.ac.id</t>
  </si>
  <si>
    <t>E1R020094</t>
  </si>
  <si>
    <t>Nila Rizkiana</t>
  </si>
  <si>
    <t>nilarizkiana2002@gmail.com</t>
  </si>
  <si>
    <t>E1R020097</t>
  </si>
  <si>
    <t>Nur Syamsiah Agustina</t>
  </si>
  <si>
    <t>nursyamsiahagustina5@gmail.com</t>
  </si>
  <si>
    <t>E1R020102</t>
  </si>
  <si>
    <t>Nurwahidah</t>
  </si>
  <si>
    <t>nurwahidahparado01@gmail.com</t>
  </si>
  <si>
    <t>E1R020103</t>
  </si>
  <si>
    <t>Nyoman Lolly Tirta Sudibya</t>
  </si>
  <si>
    <t>nyombya8@gmail.com</t>
  </si>
  <si>
    <t>2019V10008</t>
  </si>
  <si>
    <t>Orsidian Bili</t>
  </si>
  <si>
    <t>orsidian316@gmail.com</t>
  </si>
  <si>
    <t>Narisa Novalia</t>
  </si>
  <si>
    <t>Ponto_2013101010</t>
  </si>
  <si>
    <t>narisa@undiksha.ac.id</t>
  </si>
  <si>
    <t>E1R020105</t>
  </si>
  <si>
    <t>Puspita Dwi Kurnia</t>
  </si>
  <si>
    <t>puspitadwikurnia4@gmail.com</t>
  </si>
  <si>
    <t>E1R020106</t>
  </si>
  <si>
    <t>Putri Bunga Citra Lestari</t>
  </si>
  <si>
    <t>putribunga.cl@gmail.com</t>
  </si>
  <si>
    <t>2019V10005</t>
  </si>
  <si>
    <t>Putu Aulia Ciptari</t>
  </si>
  <si>
    <t>Ciptariaulia@gmail.com</t>
  </si>
  <si>
    <t>Putu Desymitha Putri Dewi</t>
  </si>
  <si>
    <t>putriidesymthaa@gmail.com</t>
  </si>
  <si>
    <t>1913011037</t>
  </si>
  <si>
    <t>Putu Garly Arya Riantara</t>
  </si>
  <si>
    <t>garly@undiksha.ac.id</t>
  </si>
  <si>
    <t>1913011043</t>
  </si>
  <si>
    <t>Putu Nivedita Wirapuspa Natih</t>
  </si>
  <si>
    <t>nivedita@undiksha.ac.id</t>
  </si>
  <si>
    <t>2019V10006</t>
  </si>
  <si>
    <t>Putu Rissa Putri Intari Dewi</t>
  </si>
  <si>
    <t>rissadewi26@gmail.com</t>
  </si>
  <si>
    <t>2013101004</t>
  </si>
  <si>
    <t>Putu Tari Angganeswari</t>
  </si>
  <si>
    <t>tari@undiksha.ac.id</t>
  </si>
  <si>
    <t>1913011006</t>
  </si>
  <si>
    <t>Putu Tiara Dwiyanti</t>
  </si>
  <si>
    <t>tiara.dwiyanti@undiksha.ac.id</t>
  </si>
  <si>
    <t>E1R020108</t>
  </si>
  <si>
    <t>Rahdi Mistahul Rajab</t>
  </si>
  <si>
    <t>rahdimrajab@gmail.com</t>
  </si>
  <si>
    <t>E1R020111</t>
  </si>
  <si>
    <t>Rarate</t>
  </si>
  <si>
    <t>rarate22@gmail.com</t>
  </si>
  <si>
    <t>E1R020112</t>
  </si>
  <si>
    <t>Ratih Dhamayyana Dwi Cinthami</t>
  </si>
  <si>
    <t>cinthami513@gmail.com</t>
  </si>
  <si>
    <t>E1R020114</t>
  </si>
  <si>
    <t>Ratna Dwi Aryani</t>
  </si>
  <si>
    <t>ratnaaryani12@gmail.com</t>
  </si>
  <si>
    <t>E1R020115</t>
  </si>
  <si>
    <t>Rekha hesti syafitri</t>
  </si>
  <si>
    <t>rekhahesti13@gmail.com</t>
  </si>
  <si>
    <t>E1R020116</t>
  </si>
  <si>
    <t>Rendi Gunawan</t>
  </si>
  <si>
    <t>rendigunawan2912@gmail.com</t>
  </si>
  <si>
    <t>1913011044</t>
  </si>
  <si>
    <t>Riska Maulidiya</t>
  </si>
  <si>
    <t>riska.maulidiya@undiksha.ac.id</t>
  </si>
  <si>
    <t>2013101017</t>
  </si>
  <si>
    <t>Riska Oktavia Salsabila</t>
  </si>
  <si>
    <t>riska.oktavia@undiksha.ac.id</t>
  </si>
  <si>
    <t>1913011007</t>
  </si>
  <si>
    <t>Riski Tiar Ananda</t>
  </si>
  <si>
    <t>riski.tiar@undiksha.ac.id</t>
  </si>
  <si>
    <t>2013101002</t>
  </si>
  <si>
    <t>Rouli Putri Lindes Situmorang</t>
  </si>
  <si>
    <t>rouli@undiksha.ac.id</t>
  </si>
  <si>
    <t>E1R020123</t>
  </si>
  <si>
    <t>Ruyati Febina</t>
  </si>
  <si>
    <t>febinaruyati202@gmail.com</t>
  </si>
  <si>
    <t>E1R020125</t>
  </si>
  <si>
    <t>Saskia Katrunada</t>
  </si>
  <si>
    <t>zaskiakatrunnada05@gmail.com</t>
  </si>
  <si>
    <t>Si Ayu Yogi Iswari</t>
  </si>
  <si>
    <t>sayuiswari2002@gmail.com</t>
  </si>
  <si>
    <t>2019V10014</t>
  </si>
  <si>
    <t>Sirilus Ngahe</t>
  </si>
  <si>
    <t>sirilusngahe@gmail.com</t>
  </si>
  <si>
    <t>E1R020131</t>
  </si>
  <si>
    <t>Siti Nur Dian Niam</t>
  </si>
  <si>
    <t>nurdian4269@gmail.com</t>
  </si>
  <si>
    <t>E1R020132</t>
  </si>
  <si>
    <t>Sopiana Handita Putri</t>
  </si>
  <si>
    <t>sopianaputri01@gmail.com</t>
  </si>
  <si>
    <t>1913011067</t>
  </si>
  <si>
    <t>Surya Gemilang</t>
  </si>
  <si>
    <t>surya.gemilang@undiksha.ac.id</t>
  </si>
  <si>
    <t>E1R020135</t>
  </si>
  <si>
    <t>Teguh Imanda Prastia</t>
  </si>
  <si>
    <t>teguhimanda01@gmail.com</t>
  </si>
  <si>
    <t>E1R020138</t>
  </si>
  <si>
    <t>Wirda Hasanah</t>
  </si>
  <si>
    <t>wirdahasanah10@gmail.com</t>
  </si>
  <si>
    <t>2013101019</t>
  </si>
  <si>
    <t>Yesaya Yuda Klose</t>
  </si>
  <si>
    <t>yesaya@undiksha.ac.id</t>
  </si>
  <si>
    <t>2013101013</t>
  </si>
  <si>
    <t>YULIA FATRICIA SIMARMATA</t>
  </si>
  <si>
    <t>yulia.fatricia@undiksha.ac.id</t>
  </si>
  <si>
    <t>No.</t>
  </si>
  <si>
    <t>Jumlah</t>
  </si>
  <si>
    <t>Rata</t>
  </si>
  <si>
    <t>Frekwensi</t>
  </si>
  <si>
    <t>Interval</t>
  </si>
  <si>
    <t>No</t>
  </si>
  <si>
    <t>BB</t>
  </si>
  <si>
    <t>BA</t>
  </si>
  <si>
    <t xml:space="preserve"> Skor Kuis 1`</t>
  </si>
  <si>
    <t xml:space="preserve">Attendance: </t>
  </si>
  <si>
    <t>Min</t>
  </si>
  <si>
    <t>Max</t>
  </si>
  <si>
    <t>Range</t>
  </si>
  <si>
    <t>Nilai</t>
  </si>
  <si>
    <t xml:space="preserve">k = 1 + 3,322 log n </t>
  </si>
  <si>
    <t>p interval</t>
  </si>
  <si>
    <t>TT</t>
  </si>
  <si>
    <t>Komulatif KD</t>
  </si>
  <si>
    <t>Komulatif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</si>
</sst>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_);_(* \(#,##0.0\);_(* &quot;-&quot;_);_(@_)"/>
  </numFmts>
  <fonts count="8" x14ac:knownFonts="1"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3">
    <xf numFmtId="0" fontId="0" fillId="0" borderId="0" xfId="0"/>
    <xf numFmtId="49" fontId="1" fillId="0" borderId="0" xfId="0" applyNumberFormat="1" applyFont="1"/>
    <xf numFmtId="4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/>
    <xf numFmtId="49" fontId="4" fillId="0" borderId="0" xfId="0" applyNumberFormat="1" applyFont="1"/>
    <xf numFmtId="1" fontId="1" fillId="2" borderId="0" xfId="1" applyNumberFormat="1" applyFont="1" applyFill="1"/>
    <xf numFmtId="1" fontId="0" fillId="0" borderId="0" xfId="0" applyNumberFormat="1"/>
    <xf numFmtId="0" fontId="3" fillId="2" borderId="1" xfId="0" applyFont="1" applyFill="1" applyBorder="1" applyAlignment="1">
      <alignment horizontal="center"/>
    </xf>
    <xf numFmtId="0" fontId="5" fillId="2" borderId="0" xfId="0" applyFont="1" applyFill="1"/>
    <xf numFmtId="49" fontId="6" fillId="2" borderId="0" xfId="0" applyNumberFormat="1" applyFont="1" applyFill="1"/>
    <xf numFmtId="49" fontId="7" fillId="2" borderId="0" xfId="0" applyNumberFormat="1" applyFont="1" applyFill="1"/>
    <xf numFmtId="1" fontId="1" fillId="0" borderId="0" xfId="1" applyNumberFormat="1" applyFont="1"/>
    <xf numFmtId="164" fontId="0" fillId="0" borderId="0" xfId="1" applyNumberFormat="1" applyFont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2" xfId="0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Diagram Batang Hasil Kuis 1</a:t>
            </a:r>
          </a:p>
        </c:rich>
      </c:tx>
      <c:layout>
        <c:manualLayout>
          <c:xMode val="edge"/>
          <c:yMode val="edge"/>
          <c:x val="0.4400485564304462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2811191154298"/>
          <c:y val="0.29931338299518978"/>
          <c:w val="0.88617188808845704"/>
          <c:h val="0.637137107404463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'Rekap Kuis 1'!$F$152:$F$160</c:f>
              <c:strCache>
                <c:ptCount val="9"/>
                <c:pt idx="0">
                  <c:v>0-11</c:v>
                </c:pt>
                <c:pt idx="1">
                  <c:v>12-23</c:v>
                </c:pt>
                <c:pt idx="2">
                  <c:v>24-35</c:v>
                </c:pt>
                <c:pt idx="3">
                  <c:v>36-47</c:v>
                </c:pt>
                <c:pt idx="4">
                  <c:v>48-59</c:v>
                </c:pt>
                <c:pt idx="5">
                  <c:v>60-71</c:v>
                </c:pt>
                <c:pt idx="6">
                  <c:v>72-83</c:v>
                </c:pt>
                <c:pt idx="7">
                  <c:v>84-95</c:v>
                </c:pt>
                <c:pt idx="8">
                  <c:v>96-107</c:v>
                </c:pt>
              </c:strCache>
            </c:strRef>
          </c:cat>
          <c:val>
            <c:numRef>
              <c:f>'Rekap Kuis 1'!$H$152:$H$160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13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1-49AE-9915-A7CA15526BF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348816"/>
        <c:axId val="573232096"/>
      </c:barChart>
      <c:catAx>
        <c:axId val="27034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Interval Skor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32096"/>
        <c:crosses val="autoZero"/>
        <c:auto val="1"/>
        <c:lblAlgn val="ctr"/>
        <c:lblOffset val="100"/>
        <c:noMultiLvlLbl val="0"/>
      </c:catAx>
      <c:valAx>
        <c:axId val="5732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Frekwensi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3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Historogram dan Poligon Frekwensi Hasil</a:t>
            </a:r>
            <a:r>
              <a:rPr lang="en-US" baseline="0"/>
              <a:t> Kuis 1</a:t>
            </a:r>
            <a:endParaRPr lang="en-US"/>
          </a:p>
        </c:rich>
      </c:tx>
      <c:layout>
        <c:manualLayout>
          <c:xMode val="edge"/>
          <c:yMode val="edge"/>
          <c:x val="0.119993000874890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547816138367322E-2"/>
          <c:y val="2.8096438872460255E-2"/>
          <c:w val="0.768789588801399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Histogram</c:v>
          </c:tx>
          <c:spPr>
            <a:solidFill>
              <a:srgbClr val="00B050"/>
            </a:solidFill>
            <a:ln w="22225">
              <a:solidFill>
                <a:schemeClr val="bg1"/>
              </a:solidFill>
            </a:ln>
            <a:effectLst/>
          </c:spPr>
          <c:invertIfNegative val="0"/>
          <c:cat>
            <c:strRef>
              <c:f>'Rekap Kuis 1'!$F$152:$F$160</c:f>
              <c:strCache>
                <c:ptCount val="9"/>
                <c:pt idx="0">
                  <c:v>0-11</c:v>
                </c:pt>
                <c:pt idx="1">
                  <c:v>12-23</c:v>
                </c:pt>
                <c:pt idx="2">
                  <c:v>24-35</c:v>
                </c:pt>
                <c:pt idx="3">
                  <c:v>36-47</c:v>
                </c:pt>
                <c:pt idx="4">
                  <c:v>48-59</c:v>
                </c:pt>
                <c:pt idx="5">
                  <c:v>60-71</c:v>
                </c:pt>
                <c:pt idx="6">
                  <c:v>72-83</c:v>
                </c:pt>
                <c:pt idx="7">
                  <c:v>84-95</c:v>
                </c:pt>
                <c:pt idx="8">
                  <c:v>96-107</c:v>
                </c:pt>
              </c:strCache>
            </c:strRef>
          </c:cat>
          <c:val>
            <c:numRef>
              <c:f>'Rekap Kuis 1'!$H$152:$H$160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13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5-4F9B-BE77-171A96C5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70327616"/>
        <c:axId val="514047072"/>
      </c:barChart>
      <c:lineChart>
        <c:grouping val="standard"/>
        <c:varyColors val="0"/>
        <c:ser>
          <c:idx val="1"/>
          <c:order val="1"/>
          <c:tx>
            <c:v>Poligon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'Rekap Kuis 1'!$H$152:$H$160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13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5-4F9B-BE77-171A96C5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27616"/>
        <c:axId val="514047072"/>
      </c:lineChart>
      <c:catAx>
        <c:axId val="2703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47072"/>
        <c:crosses val="autoZero"/>
        <c:auto val="1"/>
        <c:lblAlgn val="ctr"/>
        <c:lblOffset val="100"/>
        <c:noMultiLvlLbl val="0"/>
      </c:catAx>
      <c:valAx>
        <c:axId val="51404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32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429571303587017E-2"/>
          <c:y val="0.22358668708078158"/>
          <c:w val="0.13640059698420048"/>
          <c:h val="0.1192061489223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v>Ogive Naik (+)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'Rekap Kuis 1'!$J$152:$J$161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30</c:v>
                </c:pt>
                <c:pt idx="6">
                  <c:v>67</c:v>
                </c:pt>
                <c:pt idx="7">
                  <c:v>92</c:v>
                </c:pt>
                <c:pt idx="8">
                  <c:v>113</c:v>
                </c:pt>
                <c:pt idx="9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B-470B-BB5F-ECB9D8684182}"/>
            </c:ext>
          </c:extLst>
        </c:ser>
        <c:ser>
          <c:idx val="2"/>
          <c:order val="2"/>
          <c:tx>
            <c:v>Ogive Turun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'Rekap Kuis 1'!$K$152:$K$161</c:f>
              <c:numCache>
                <c:formatCode>General</c:formatCode>
                <c:ptCount val="10"/>
                <c:pt idx="0">
                  <c:v>141</c:v>
                </c:pt>
                <c:pt idx="1">
                  <c:v>136</c:v>
                </c:pt>
                <c:pt idx="2">
                  <c:v>134</c:v>
                </c:pt>
                <c:pt idx="3">
                  <c:v>129</c:v>
                </c:pt>
                <c:pt idx="4">
                  <c:v>124</c:v>
                </c:pt>
                <c:pt idx="5">
                  <c:v>111</c:v>
                </c:pt>
                <c:pt idx="6">
                  <c:v>74</c:v>
                </c:pt>
                <c:pt idx="7">
                  <c:v>49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B-470B-BB5F-ECB9D868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706432"/>
        <c:axId val="573249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'Rekap Kuis 1'!$I$152:$I$161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11.5</c:v>
                      </c:pt>
                      <c:pt idx="2">
                        <c:v>23.5</c:v>
                      </c:pt>
                      <c:pt idx="3">
                        <c:v>35.5</c:v>
                      </c:pt>
                      <c:pt idx="4">
                        <c:v>47.5</c:v>
                      </c:pt>
                      <c:pt idx="5">
                        <c:v>59.5</c:v>
                      </c:pt>
                      <c:pt idx="6">
                        <c:v>71.5</c:v>
                      </c:pt>
                      <c:pt idx="7">
                        <c:v>83.5</c:v>
                      </c:pt>
                      <c:pt idx="8">
                        <c:v>95.5</c:v>
                      </c:pt>
                      <c:pt idx="9">
                        <c:v>107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C9B-470B-BB5F-ECB9D8684182}"/>
                  </c:ext>
                </c:extLst>
              </c15:ser>
            </c15:filteredLineSeries>
          </c:ext>
        </c:extLst>
      </c:lineChart>
      <c:catAx>
        <c:axId val="26770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249152"/>
        <c:crosses val="autoZero"/>
        <c:auto val="1"/>
        <c:lblAlgn val="ctr"/>
        <c:lblOffset val="100"/>
        <c:noMultiLvlLbl val="0"/>
      </c:catAx>
      <c:valAx>
        <c:axId val="5732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70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107</xdr:row>
      <xdr:rowOff>57150</xdr:rowOff>
    </xdr:from>
    <xdr:to>
      <xdr:col>5</xdr:col>
      <xdr:colOff>180975</xdr:colOff>
      <xdr:row>120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CD5406-4563-426C-874B-CF0858F3D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295274</xdr:colOff>
      <xdr:row>122</xdr:row>
      <xdr:rowOff>47625</xdr:rowOff>
    </xdr:from>
    <xdr:to>
      <xdr:col>8</xdr:col>
      <xdr:colOff>161924</xdr:colOff>
      <xdr:row>141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03B4F2-A11C-40C2-9496-F062C6421F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804862</xdr:colOff>
      <xdr:row>157</xdr:row>
      <xdr:rowOff>176212</xdr:rowOff>
    </xdr:from>
    <xdr:to>
      <xdr:col>6</xdr:col>
      <xdr:colOff>423862</xdr:colOff>
      <xdr:row>172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4E54EA-EF47-4056-A546-4C5D5404F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"/>
  <sheetViews>
    <sheetView tabSelected="1" topLeftCell="A146" workbookViewId="0">
      <selection activeCell="I174" sqref="I174"/>
    </sheetView>
  </sheetViews>
  <sheetFormatPr defaultRowHeight="15" x14ac:dyDescent="0.25"/>
  <cols>
    <col min="2" max="2" width="20.42578125" customWidth="1"/>
    <col min="3" max="3" width="23.85546875" customWidth="1"/>
    <col min="5" max="7" width="10.42578125" customWidth="1"/>
    <col min="8" max="8" width="12" customWidth="1"/>
    <col min="9" max="10" width="16.28515625" customWidth="1"/>
    <col min="11" max="11" width="15.5703125" customWidth="1"/>
    <col min="12" max="12" width="13.28515625" customWidth="1"/>
  </cols>
  <sheetData>
    <row r="1" spans="1:13" ht="22.5" customHeight="1" x14ac:dyDescent="0.25">
      <c r="A1" s="11" t="s">
        <v>419</v>
      </c>
      <c r="B1" s="12" t="s">
        <v>0</v>
      </c>
      <c r="C1" s="12" t="s">
        <v>1</v>
      </c>
      <c r="D1" s="12" t="s">
        <v>2</v>
      </c>
      <c r="E1" s="12" t="s">
        <v>3</v>
      </c>
      <c r="F1" s="12"/>
      <c r="G1" s="12"/>
      <c r="H1" s="12" t="s">
        <v>4</v>
      </c>
      <c r="I1" s="12" t="s">
        <v>5</v>
      </c>
      <c r="J1" s="12"/>
      <c r="K1" s="13" t="s">
        <v>428</v>
      </c>
      <c r="L1" s="13" t="s">
        <v>427</v>
      </c>
      <c r="M1" s="13" t="s">
        <v>432</v>
      </c>
    </row>
    <row r="2" spans="1:13" x14ac:dyDescent="0.25">
      <c r="A2">
        <v>38</v>
      </c>
      <c r="B2" s="1" t="s">
        <v>117</v>
      </c>
      <c r="C2" s="1" t="s">
        <v>118</v>
      </c>
      <c r="D2" s="1"/>
      <c r="E2" s="1"/>
      <c r="F2" s="1"/>
      <c r="G2" s="1"/>
      <c r="H2" s="1"/>
      <c r="I2" s="1" t="s">
        <v>119</v>
      </c>
      <c r="J2" s="1"/>
      <c r="K2" s="1" t="s">
        <v>9</v>
      </c>
      <c r="L2" s="8">
        <v>0</v>
      </c>
      <c r="M2" t="str">
        <f>IF( ROUND(L2,0) &gt;= 85, "A", IF( ROUND(L2,0) &gt;= 81, "A-", IF( ROUND(L2,0) &gt;= 77, "B+", IF( ROUND(L2,0) &gt;= 73, "B", IF( ROUND(L2,0) &gt;= 69, "B-", IF( ROUND(L2,0) &gt;= 65, "C+", IF( ROUND(L2,0) &gt;= 61, "C", IF( ROUND(L2,0) &gt;= 40, "D", "E" ) ) ) ) ) ) ) )</f>
        <v>E</v>
      </c>
    </row>
    <row r="3" spans="1:13" x14ac:dyDescent="0.25">
      <c r="A3">
        <v>47</v>
      </c>
      <c r="B3" s="1" t="s">
        <v>143</v>
      </c>
      <c r="C3" s="1" t="s">
        <v>144</v>
      </c>
      <c r="D3" s="1"/>
      <c r="E3" s="1"/>
      <c r="F3" s="1"/>
      <c r="G3" s="1"/>
      <c r="H3" s="1"/>
      <c r="I3" s="1" t="s">
        <v>145</v>
      </c>
      <c r="J3" s="1"/>
      <c r="K3" s="1" t="s">
        <v>9</v>
      </c>
      <c r="L3" s="8">
        <v>0</v>
      </c>
      <c r="M3" t="str">
        <f>IF( ROUND(L3,0) &gt;= 85, "A", IF( ROUND(L3,0) &gt;= 81, "A-", IF( ROUND(L3,0) &gt;= 77, "B+", IF( ROUND(L3,0) &gt;= 73, "B", IF( ROUND(L3,0) &gt;= 69, "B-", IF( ROUND(L3,0) &gt;= 65, "C+", IF( ROUND(L3,0) &gt;= 61, "C", IF( ROUND(L3,0) &gt;= 40, "D", "E" ) ) ) ) ) ) ) )</f>
        <v>E</v>
      </c>
    </row>
    <row r="4" spans="1:13" x14ac:dyDescent="0.25">
      <c r="A4">
        <v>81</v>
      </c>
      <c r="B4" s="1" t="s">
        <v>243</v>
      </c>
      <c r="C4" s="1" t="s">
        <v>244</v>
      </c>
      <c r="D4" s="1"/>
      <c r="E4" s="1"/>
      <c r="F4" s="1"/>
      <c r="G4" s="1"/>
      <c r="H4" s="1"/>
      <c r="I4" s="1" t="s">
        <v>245</v>
      </c>
      <c r="J4" s="1"/>
      <c r="K4" s="1" t="s">
        <v>9</v>
      </c>
      <c r="L4" s="8">
        <v>0</v>
      </c>
      <c r="M4" t="str">
        <f>IF( ROUND(L4,0) &gt;= 85, "A", IF( ROUND(L4,0) &gt;= 81, "A-", IF( ROUND(L4,0) &gt;= 77, "B+", IF( ROUND(L4,0) &gt;= 73, "B", IF( ROUND(L4,0) &gt;= 69, "B-", IF( ROUND(L4,0) &gt;= 65, "C+", IF( ROUND(L4,0) &gt;= 61, "C", IF( ROUND(L4,0) &gt;= 40, "D", "E" ) ) ) ) ) ) ) )</f>
        <v>E</v>
      </c>
    </row>
    <row r="5" spans="1:13" x14ac:dyDescent="0.25">
      <c r="A5">
        <v>60</v>
      </c>
      <c r="B5" s="1" t="s">
        <v>181</v>
      </c>
      <c r="C5" s="1" t="s">
        <v>182</v>
      </c>
      <c r="D5" s="1"/>
      <c r="E5" s="1"/>
      <c r="F5" s="1"/>
      <c r="G5" s="1"/>
      <c r="H5" s="1"/>
      <c r="I5" s="1" t="s">
        <v>183</v>
      </c>
      <c r="J5" s="1"/>
      <c r="K5" s="1" t="s">
        <v>9</v>
      </c>
      <c r="L5" s="14">
        <v>10</v>
      </c>
      <c r="M5" t="str">
        <f>IF( ROUND(L5,0) &gt;= 85, "A", IF( ROUND(L5,0) &gt;= 81, "A-", IF( ROUND(L5,0) &gt;= 77, "B+", IF( ROUND(L5,0) &gt;= 73, "B", IF( ROUND(L5,0) &gt;= 69, "B-", IF( ROUND(L5,0) &gt;= 65, "C+", IF( ROUND(L5,0) &gt;= 61, "C", IF( ROUND(L5,0) &gt;= 40, "D", "E" ) ) ) ) ) ) ) )</f>
        <v>E</v>
      </c>
    </row>
    <row r="6" spans="1:13" x14ac:dyDescent="0.25">
      <c r="A6">
        <v>115</v>
      </c>
      <c r="B6" s="1" t="s">
        <v>40</v>
      </c>
      <c r="C6" s="1" t="s">
        <v>340</v>
      </c>
      <c r="D6" s="1"/>
      <c r="E6" s="1"/>
      <c r="F6" s="1"/>
      <c r="G6" s="1"/>
      <c r="H6" s="1"/>
      <c r="I6" s="1" t="s">
        <v>341</v>
      </c>
      <c r="J6" s="1"/>
      <c r="K6" s="1" t="s">
        <v>9</v>
      </c>
      <c r="L6" s="14">
        <v>10</v>
      </c>
      <c r="M6" t="str">
        <f>IF( ROUND(L6,0) &gt;= 85, "A", IF( ROUND(L6,0) &gt;= 81, "A-", IF( ROUND(L6,0) &gt;= 77, "B+", IF( ROUND(L6,0) &gt;= 73, "B", IF( ROUND(L6,0) &gt;= 69, "B-", IF( ROUND(L6,0) &gt;= 65, "C+", IF( ROUND(L6,0) &gt;= 61, "C", IF( ROUND(L6,0) &gt;= 40, "D", "E" ) ) ) ) ) ) ) )</f>
        <v>E</v>
      </c>
    </row>
    <row r="7" spans="1:13" x14ac:dyDescent="0.25">
      <c r="A7">
        <v>15</v>
      </c>
      <c r="B7" s="1" t="s">
        <v>49</v>
      </c>
      <c r="C7" s="1" t="s">
        <v>50</v>
      </c>
      <c r="D7" s="1"/>
      <c r="E7" s="1"/>
      <c r="F7" s="1"/>
      <c r="G7" s="1"/>
      <c r="H7" s="1"/>
      <c r="I7" s="1" t="s">
        <v>51</v>
      </c>
      <c r="J7" s="1"/>
      <c r="K7" s="1" t="s">
        <v>9</v>
      </c>
      <c r="L7" s="14">
        <v>20</v>
      </c>
      <c r="M7" t="str">
        <f>IF( ROUND(L7,0) &gt;= 85, "A", IF( ROUND(L7,0) &gt;= 81, "A-", IF( ROUND(L7,0) &gt;= 77, "B+", IF( ROUND(L7,0) &gt;= 73, "B", IF( ROUND(L7,0) &gt;= 69, "B-", IF( ROUND(L7,0) &gt;= 65, "C+", IF( ROUND(L7,0) &gt;= 61, "C", IF( ROUND(L7,0) &gt;= 40, "D", "E" ) ) ) ) ) ) ) )</f>
        <v>E</v>
      </c>
    </row>
    <row r="8" spans="1:13" x14ac:dyDescent="0.25">
      <c r="A8">
        <v>61</v>
      </c>
      <c r="B8" s="1" t="s">
        <v>184</v>
      </c>
      <c r="C8" s="1" t="s">
        <v>185</v>
      </c>
      <c r="D8" s="1"/>
      <c r="E8" s="1"/>
      <c r="F8" s="1"/>
      <c r="G8" s="1"/>
      <c r="H8" s="1"/>
      <c r="I8" s="1" t="s">
        <v>186</v>
      </c>
      <c r="J8" s="1"/>
      <c r="K8" s="1" t="s">
        <v>9</v>
      </c>
      <c r="L8" s="14">
        <v>20</v>
      </c>
      <c r="M8" t="str">
        <f>IF( ROUND(L8,0) &gt;= 85, "A", IF( ROUND(L8,0) &gt;= 81, "A-", IF( ROUND(L8,0) &gt;= 77, "B+", IF( ROUND(L8,0) &gt;= 73, "B", IF( ROUND(L8,0) &gt;= 69, "B-", IF( ROUND(L8,0) &gt;= 65, "C+", IF( ROUND(L8,0) &gt;= 61, "C", IF( ROUND(L8,0) &gt;= 40, "D", "E" ) ) ) ) ) ) ) )</f>
        <v>E</v>
      </c>
    </row>
    <row r="9" spans="1:13" x14ac:dyDescent="0.25">
      <c r="A9">
        <v>25</v>
      </c>
      <c r="B9" s="1" t="s">
        <v>78</v>
      </c>
      <c r="C9" s="1" t="s">
        <v>79</v>
      </c>
      <c r="D9" s="1"/>
      <c r="E9" s="1"/>
      <c r="F9" s="1"/>
      <c r="G9" s="1"/>
      <c r="H9" s="1"/>
      <c r="I9" s="1" t="s">
        <v>80</v>
      </c>
      <c r="J9" s="1"/>
      <c r="K9" s="1" t="s">
        <v>9</v>
      </c>
      <c r="L9" s="14">
        <v>30</v>
      </c>
      <c r="M9" t="str">
        <f>IF( ROUND(L9,0) &gt;= 85, "A", IF( ROUND(L9,0) &gt;= 81, "A-", IF( ROUND(L9,0) &gt;= 77, "B+", IF( ROUND(L9,0) &gt;= 73, "B", IF( ROUND(L9,0) &gt;= 69, "B-", IF( ROUND(L9,0) &gt;= 65, "C+", IF( ROUND(L9,0) &gt;= 61, "C", IF( ROUND(L9,0) &gt;= 40, "D", "E" ) ) ) ) ) ) ) )</f>
        <v>E</v>
      </c>
    </row>
    <row r="10" spans="1:13" x14ac:dyDescent="0.25">
      <c r="A10">
        <v>32</v>
      </c>
      <c r="B10" s="1" t="s">
        <v>99</v>
      </c>
      <c r="C10" s="1" t="s">
        <v>100</v>
      </c>
      <c r="D10" s="1"/>
      <c r="E10" s="1"/>
      <c r="F10" s="1"/>
      <c r="G10" s="1"/>
      <c r="H10" s="1"/>
      <c r="I10" s="1" t="s">
        <v>101</v>
      </c>
      <c r="J10" s="1"/>
      <c r="K10" s="1" t="s">
        <v>9</v>
      </c>
      <c r="L10" s="14">
        <v>30</v>
      </c>
      <c r="M10" t="str">
        <f>IF( ROUND(L10,0) &gt;= 85, "A", IF( ROUND(L10,0) &gt;= 81, "A-", IF( ROUND(L10,0) &gt;= 77, "B+", IF( ROUND(L10,0) &gt;= 73, "B", IF( ROUND(L10,0) &gt;= 69, "B-", IF( ROUND(L10,0) &gt;= 65, "C+", IF( ROUND(L10,0) &gt;= 61, "C", IF( ROUND(L10,0) &gt;= 40, "D", "E" ) ) ) ) ) ) ) )</f>
        <v>E</v>
      </c>
    </row>
    <row r="11" spans="1:13" x14ac:dyDescent="0.25">
      <c r="A11">
        <v>63</v>
      </c>
      <c r="B11" s="1" t="s">
        <v>190</v>
      </c>
      <c r="C11" s="1" t="s">
        <v>191</v>
      </c>
      <c r="D11" s="1"/>
      <c r="E11" s="1"/>
      <c r="F11" s="1"/>
      <c r="G11" s="1"/>
      <c r="H11" s="1"/>
      <c r="I11" s="1" t="s">
        <v>192</v>
      </c>
      <c r="J11" s="1"/>
      <c r="K11" s="1" t="s">
        <v>9</v>
      </c>
      <c r="L11" s="14">
        <v>30</v>
      </c>
      <c r="M11" t="str">
        <f>IF( ROUND(L11,0) &gt;= 85, "A", IF( ROUND(L11,0) &gt;= 81, "A-", IF( ROUND(L11,0) &gt;= 77, "B+", IF( ROUND(L11,0) &gt;= 73, "B", IF( ROUND(L11,0) &gt;= 69, "B-", IF( ROUND(L11,0) &gt;= 65, "C+", IF( ROUND(L11,0) &gt;= 61, "C", IF( ROUND(L11,0) &gt;= 40, "D", "E" ) ) ) ) ) ) ) )</f>
        <v>E</v>
      </c>
    </row>
    <row r="12" spans="1:13" x14ac:dyDescent="0.25">
      <c r="A12">
        <v>110</v>
      </c>
      <c r="B12" s="1" t="s">
        <v>325</v>
      </c>
      <c r="C12" s="1" t="s">
        <v>326</v>
      </c>
      <c r="D12" s="1"/>
      <c r="E12" s="1"/>
      <c r="F12" s="1"/>
      <c r="G12" s="1"/>
      <c r="H12" s="1"/>
      <c r="I12" s="1" t="s">
        <v>327</v>
      </c>
      <c r="J12" s="1"/>
      <c r="K12" s="1" t="s">
        <v>9</v>
      </c>
      <c r="L12" s="14">
        <v>30</v>
      </c>
      <c r="M12" t="str">
        <f>IF( ROUND(L12,0) &gt;= 85, "A", IF( ROUND(L12,0) &gt;= 81, "A-", IF( ROUND(L12,0) &gt;= 77, "B+", IF( ROUND(L12,0) &gt;= 73, "B", IF( ROUND(L12,0) &gt;= 69, "B-", IF( ROUND(L12,0) &gt;= 65, "C+", IF( ROUND(L12,0) &gt;= 61, "C", IF( ROUND(L12,0) &gt;= 40, "D", "E" ) ) ) ) ) ) ) )</f>
        <v>E</v>
      </c>
    </row>
    <row r="13" spans="1:13" x14ac:dyDescent="0.25">
      <c r="A13">
        <v>127</v>
      </c>
      <c r="B13" s="1" t="s">
        <v>375</v>
      </c>
      <c r="C13" s="1" t="s">
        <v>376</v>
      </c>
      <c r="D13" s="1"/>
      <c r="E13" s="1"/>
      <c r="F13" s="1"/>
      <c r="G13" s="1"/>
      <c r="H13" s="1"/>
      <c r="I13" s="1" t="s">
        <v>377</v>
      </c>
      <c r="J13" s="1"/>
      <c r="K13" s="1" t="s">
        <v>9</v>
      </c>
      <c r="L13" s="14">
        <v>30</v>
      </c>
      <c r="M13" t="str">
        <f>IF( ROUND(L13,0) &gt;= 85, "A", IF( ROUND(L13,0) &gt;= 81, "A-", IF( ROUND(L13,0) &gt;= 77, "B+", IF( ROUND(L13,0) &gt;= 73, "B", IF( ROUND(L13,0) &gt;= 69, "B-", IF( ROUND(L13,0) &gt;= 65, "C+", IF( ROUND(L13,0) &gt;= 61, "C", IF( ROUND(L13,0) &gt;= 40, "D", "E" ) ) ) ) ) ) ) )</f>
        <v>E</v>
      </c>
    </row>
    <row r="14" spans="1:13" x14ac:dyDescent="0.25">
      <c r="A14">
        <v>8</v>
      </c>
      <c r="B14" s="1" t="s">
        <v>28</v>
      </c>
      <c r="C14" s="1" t="s">
        <v>29</v>
      </c>
      <c r="D14" s="1"/>
      <c r="E14" s="1"/>
      <c r="F14" s="1"/>
      <c r="G14" s="1"/>
      <c r="H14" s="1"/>
      <c r="I14" s="1" t="s">
        <v>30</v>
      </c>
      <c r="J14" s="1"/>
      <c r="K14" s="1" t="s">
        <v>9</v>
      </c>
      <c r="L14" s="14">
        <v>40</v>
      </c>
      <c r="M14" t="str">
        <f>IF( ROUND(L14,0) &gt;= 85, "A", IF( ROUND(L14,0) &gt;= 81, "A-", IF( ROUND(L14,0) &gt;= 77, "B+", IF( ROUND(L14,0) &gt;= 73, "B", IF( ROUND(L14,0) &gt;= 69, "B-", IF( ROUND(L14,0) &gt;= 65, "C+", IF( ROUND(L14,0) &gt;= 61, "C", IF( ROUND(L14,0) &gt;= 40, "D", "E" ) ) ) ) ) ) ) )</f>
        <v>D</v>
      </c>
    </row>
    <row r="15" spans="1:13" x14ac:dyDescent="0.25">
      <c r="A15">
        <v>68</v>
      </c>
      <c r="B15" s="1" t="s">
        <v>205</v>
      </c>
      <c r="C15" s="1" t="s">
        <v>206</v>
      </c>
      <c r="D15" s="1"/>
      <c r="E15" s="1"/>
      <c r="F15" s="1"/>
      <c r="G15" s="1"/>
      <c r="H15" s="1"/>
      <c r="I15" s="1" t="s">
        <v>207</v>
      </c>
      <c r="J15" s="1"/>
      <c r="K15" s="1" t="s">
        <v>9</v>
      </c>
      <c r="L15" s="14">
        <v>40</v>
      </c>
      <c r="M15" t="str">
        <f>IF( ROUND(L15,0) &gt;= 85, "A", IF( ROUND(L15,0) &gt;= 81, "A-", IF( ROUND(L15,0) &gt;= 77, "B+", IF( ROUND(L15,0) &gt;= 73, "B", IF( ROUND(L15,0) &gt;= 69, "B-", IF( ROUND(L15,0) &gt;= 65, "C+", IF( ROUND(L15,0) &gt;= 61, "C", IF( ROUND(L15,0) &gt;= 40, "D", "E" ) ) ) ) ) ) ) )</f>
        <v>D</v>
      </c>
    </row>
    <row r="16" spans="1:13" x14ac:dyDescent="0.25">
      <c r="A16">
        <v>85</v>
      </c>
      <c r="B16" s="1" t="s">
        <v>255</v>
      </c>
      <c r="C16" s="1" t="s">
        <v>256</v>
      </c>
      <c r="D16" s="1"/>
      <c r="E16" s="1"/>
      <c r="F16" s="1"/>
      <c r="G16" s="1"/>
      <c r="H16" s="1"/>
      <c r="I16" s="1" t="s">
        <v>257</v>
      </c>
      <c r="J16" s="1"/>
      <c r="K16" s="1" t="s">
        <v>9</v>
      </c>
      <c r="L16" s="14">
        <v>40</v>
      </c>
      <c r="M16" t="str">
        <f>IF( ROUND(L16,0) &gt;= 85, "A", IF( ROUND(L16,0) &gt;= 81, "A-", IF( ROUND(L16,0) &gt;= 77, "B+", IF( ROUND(L16,0) &gt;= 73, "B", IF( ROUND(L16,0) &gt;= 69, "B-", IF( ROUND(L16,0) &gt;= 65, "C+", IF( ROUND(L16,0) &gt;= 61, "C", IF( ROUND(L16,0) &gt;= 40, "D", "E" ) ) ) ) ) ) ) )</f>
        <v>D</v>
      </c>
    </row>
    <row r="17" spans="1:13" x14ac:dyDescent="0.25">
      <c r="A17">
        <v>122</v>
      </c>
      <c r="B17" s="1" t="s">
        <v>360</v>
      </c>
      <c r="C17" s="1" t="s">
        <v>361</v>
      </c>
      <c r="D17" s="1"/>
      <c r="E17" s="1"/>
      <c r="F17" s="1"/>
      <c r="G17" s="1"/>
      <c r="H17" s="1"/>
      <c r="I17" s="1" t="s">
        <v>362</v>
      </c>
      <c r="J17" s="1"/>
      <c r="K17" s="1" t="s">
        <v>9</v>
      </c>
      <c r="L17" s="14">
        <v>40</v>
      </c>
      <c r="M17" t="str">
        <f>IF( ROUND(L17,0) &gt;= 85, "A", IF( ROUND(L17,0) &gt;= 81, "A-", IF( ROUND(L17,0) &gt;= 77, "B+", IF( ROUND(L17,0) &gt;= 73, "B", IF( ROUND(L17,0) &gt;= 69, "B-", IF( ROUND(L17,0) &gt;= 65, "C+", IF( ROUND(L17,0) &gt;= 61, "C", IF( ROUND(L17,0) &gt;= 40, "D", "E" ) ) ) ) ) ) ) )</f>
        <v>D</v>
      </c>
    </row>
    <row r="18" spans="1:13" x14ac:dyDescent="0.25">
      <c r="A18">
        <v>134</v>
      </c>
      <c r="B18" s="1" t="s">
        <v>395</v>
      </c>
      <c r="C18" s="1" t="s">
        <v>396</v>
      </c>
      <c r="D18" s="1"/>
      <c r="E18" s="1"/>
      <c r="F18" s="1"/>
      <c r="G18" s="1"/>
      <c r="H18" s="1"/>
      <c r="I18" s="1" t="s">
        <v>397</v>
      </c>
      <c r="J18" s="1"/>
      <c r="K18" s="1" t="s">
        <v>9</v>
      </c>
      <c r="L18" s="14">
        <v>40</v>
      </c>
      <c r="M18" t="str">
        <f>IF( ROUND(L18,0) &gt;= 85, "A", IF( ROUND(L18,0) &gt;= 81, "A-", IF( ROUND(L18,0) &gt;= 77, "B+", IF( ROUND(L18,0) &gt;= 73, "B", IF( ROUND(L18,0) &gt;= 69, "B-", IF( ROUND(L18,0) &gt;= 65, "C+", IF( ROUND(L18,0) &gt;= 61, "C", IF( ROUND(L18,0) &gt;= 40, "D", "E" ) ) ) ) ) ) ) )</f>
        <v>D</v>
      </c>
    </row>
    <row r="19" spans="1:13" x14ac:dyDescent="0.25">
      <c r="A19">
        <v>6</v>
      </c>
      <c r="B19" s="1" t="s">
        <v>22</v>
      </c>
      <c r="C19" s="1" t="s">
        <v>23</v>
      </c>
      <c r="D19" s="1"/>
      <c r="E19" s="1"/>
      <c r="F19" s="1"/>
      <c r="G19" s="1"/>
      <c r="H19" s="1"/>
      <c r="I19" s="1" t="s">
        <v>24</v>
      </c>
      <c r="J19" s="1"/>
      <c r="K19" s="1" t="s">
        <v>9</v>
      </c>
      <c r="L19" s="14">
        <v>50</v>
      </c>
      <c r="M19" t="str">
        <f>IF( ROUND(L19,0) &gt;= 85, "A", IF( ROUND(L19,0) &gt;= 81, "A-", IF( ROUND(L19,0) &gt;= 77, "B+", IF( ROUND(L19,0) &gt;= 73, "B", IF( ROUND(L19,0) &gt;= 69, "B-", IF( ROUND(L19,0) &gt;= 65, "C+", IF( ROUND(L19,0) &gt;= 61, "C", IF( ROUND(L19,0) &gt;= 40, "D", "E" ) ) ) ) ) ) ) )</f>
        <v>D</v>
      </c>
    </row>
    <row r="20" spans="1:13" x14ac:dyDescent="0.25">
      <c r="A20">
        <v>19</v>
      </c>
      <c r="B20" s="1" t="s">
        <v>61</v>
      </c>
      <c r="C20" s="1" t="s">
        <v>62</v>
      </c>
      <c r="D20" s="1"/>
      <c r="E20" s="1"/>
      <c r="F20" s="1"/>
      <c r="G20" s="1"/>
      <c r="H20" s="1"/>
      <c r="I20" s="1" t="s">
        <v>63</v>
      </c>
      <c r="J20" s="1"/>
      <c r="K20" s="1" t="s">
        <v>9</v>
      </c>
      <c r="L20" s="14">
        <v>50</v>
      </c>
      <c r="M20" t="str">
        <f>IF( ROUND(L20,0) &gt;= 85, "A", IF( ROUND(L20,0) &gt;= 81, "A-", IF( ROUND(L20,0) &gt;= 77, "B+", IF( ROUND(L20,0) &gt;= 73, "B", IF( ROUND(L20,0) &gt;= 69, "B-", IF( ROUND(L20,0) &gt;= 65, "C+", IF( ROUND(L20,0) &gt;= 61, "C", IF( ROUND(L20,0) &gt;= 40, "D", "E" ) ) ) ) ) ) ) )</f>
        <v>D</v>
      </c>
    </row>
    <row r="21" spans="1:13" x14ac:dyDescent="0.25">
      <c r="A21">
        <v>22</v>
      </c>
      <c r="B21" s="1" t="s">
        <v>70</v>
      </c>
      <c r="C21" s="1" t="s">
        <v>71</v>
      </c>
      <c r="D21" s="1"/>
      <c r="E21" s="1"/>
      <c r="F21" s="1"/>
      <c r="G21" s="1"/>
      <c r="H21" s="1"/>
      <c r="I21" s="1" t="s">
        <v>72</v>
      </c>
      <c r="J21" s="1"/>
      <c r="K21" s="1" t="s">
        <v>9</v>
      </c>
      <c r="L21" s="14">
        <v>50</v>
      </c>
      <c r="M21" t="str">
        <f>IF( ROUND(L21,0) &gt;= 85, "A", IF( ROUND(L21,0) &gt;= 81, "A-", IF( ROUND(L21,0) &gt;= 77, "B+", IF( ROUND(L21,0) &gt;= 73, "B", IF( ROUND(L21,0) &gt;= 69, "B-", IF( ROUND(L21,0) &gt;= 65, "C+", IF( ROUND(L21,0) &gt;= 61, "C", IF( ROUND(L21,0) &gt;= 40, "D", "E" ) ) ) ) ) ) ) )</f>
        <v>D</v>
      </c>
    </row>
    <row r="22" spans="1:13" x14ac:dyDescent="0.25">
      <c r="A22">
        <v>30</v>
      </c>
      <c r="B22" s="1" t="s">
        <v>93</v>
      </c>
      <c r="C22" s="1" t="s">
        <v>94</v>
      </c>
      <c r="D22" s="1"/>
      <c r="E22" s="1"/>
      <c r="F22" s="1"/>
      <c r="G22" s="1"/>
      <c r="H22" s="1"/>
      <c r="I22" s="1" t="s">
        <v>95</v>
      </c>
      <c r="J22" s="1"/>
      <c r="K22" s="1" t="s">
        <v>9</v>
      </c>
      <c r="L22" s="14">
        <v>50</v>
      </c>
      <c r="M22" t="str">
        <f>IF( ROUND(L22,0) &gt;= 85, "A", IF( ROUND(L22,0) &gt;= 81, "A-", IF( ROUND(L22,0) &gt;= 77, "B+", IF( ROUND(L22,0) &gt;= 73, "B", IF( ROUND(L22,0) &gt;= 69, "B-", IF( ROUND(L22,0) &gt;= 65, "C+", IF( ROUND(L22,0) &gt;= 61, "C", IF( ROUND(L22,0) &gt;= 40, "D", "E" ) ) ) ) ) ) ) )</f>
        <v>D</v>
      </c>
    </row>
    <row r="23" spans="1:13" x14ac:dyDescent="0.25">
      <c r="A23">
        <v>39</v>
      </c>
      <c r="B23" s="1" t="s">
        <v>120</v>
      </c>
      <c r="C23" s="1" t="s">
        <v>121</v>
      </c>
      <c r="D23" s="1"/>
      <c r="E23" s="1"/>
      <c r="F23" s="1"/>
      <c r="G23" s="1"/>
      <c r="H23" s="1"/>
      <c r="I23" s="1" t="s">
        <v>122</v>
      </c>
      <c r="J23" s="1"/>
      <c r="K23" s="1" t="s">
        <v>9</v>
      </c>
      <c r="L23" s="14">
        <v>50</v>
      </c>
      <c r="M23" t="str">
        <f>IF( ROUND(L23,0) &gt;= 85, "A", IF( ROUND(L23,0) &gt;= 81, "A-", IF( ROUND(L23,0) &gt;= 77, "B+", IF( ROUND(L23,0) &gt;= 73, "B", IF( ROUND(L23,0) &gt;= 69, "B-", IF( ROUND(L23,0) &gt;= 65, "C+", IF( ROUND(L23,0) &gt;= 61, "C", IF( ROUND(L23,0) &gt;= 40, "D", "E" ) ) ) ) ) ) ) )</f>
        <v>D</v>
      </c>
    </row>
    <row r="24" spans="1:13" x14ac:dyDescent="0.25">
      <c r="A24">
        <v>62</v>
      </c>
      <c r="B24" s="1" t="s">
        <v>187</v>
      </c>
      <c r="C24" s="1" t="s">
        <v>188</v>
      </c>
      <c r="D24" s="1"/>
      <c r="E24" s="1"/>
      <c r="F24" s="1"/>
      <c r="G24" s="1"/>
      <c r="H24" s="1"/>
      <c r="I24" s="1" t="s">
        <v>189</v>
      </c>
      <c r="J24" s="1"/>
      <c r="K24" s="1" t="s">
        <v>9</v>
      </c>
      <c r="L24" s="14">
        <v>50</v>
      </c>
      <c r="M24" t="str">
        <f>IF( ROUND(L24,0) &gt;= 85, "A", IF( ROUND(L24,0) &gt;= 81, "A-", IF( ROUND(L24,0) &gt;= 77, "B+", IF( ROUND(L24,0) &gt;= 73, "B", IF( ROUND(L24,0) &gt;= 69, "B-", IF( ROUND(L24,0) &gt;= 65, "C+", IF( ROUND(L24,0) &gt;= 61, "C", IF( ROUND(L24,0) &gt;= 40, "D", "E" ) ) ) ) ) ) ) )</f>
        <v>D</v>
      </c>
    </row>
    <row r="25" spans="1:13" x14ac:dyDescent="0.25">
      <c r="A25">
        <v>69</v>
      </c>
      <c r="B25" s="1" t="s">
        <v>208</v>
      </c>
      <c r="C25" s="1" t="s">
        <v>209</v>
      </c>
      <c r="D25" s="1"/>
      <c r="E25" s="1"/>
      <c r="F25" s="1"/>
      <c r="G25" s="1"/>
      <c r="H25" s="1"/>
      <c r="I25" s="1" t="s">
        <v>210</v>
      </c>
      <c r="J25" s="1"/>
      <c r="K25" s="1" t="s">
        <v>9</v>
      </c>
      <c r="L25" s="14">
        <v>50</v>
      </c>
      <c r="M25" t="str">
        <f>IF( ROUND(L25,0) &gt;= 85, "A", IF( ROUND(L25,0) &gt;= 81, "A-", IF( ROUND(L25,0) &gt;= 77, "B+", IF( ROUND(L25,0) &gt;= 73, "B", IF( ROUND(L25,0) &gt;= 69, "B-", IF( ROUND(L25,0) &gt;= 65, "C+", IF( ROUND(L25,0) &gt;= 61, "C", IF( ROUND(L25,0) &gt;= 40, "D", "E" ) ) ) ) ) ) ) )</f>
        <v>D</v>
      </c>
    </row>
    <row r="26" spans="1:13" x14ac:dyDescent="0.25">
      <c r="A26">
        <v>74</v>
      </c>
      <c r="B26" s="1" t="s">
        <v>40</v>
      </c>
      <c r="C26" s="1" t="s">
        <v>223</v>
      </c>
      <c r="D26" s="1"/>
      <c r="E26" s="1"/>
      <c r="F26" s="1"/>
      <c r="G26" s="1"/>
      <c r="H26" s="1"/>
      <c r="I26" s="1" t="s">
        <v>224</v>
      </c>
      <c r="J26" s="1"/>
      <c r="K26" s="1" t="s">
        <v>9</v>
      </c>
      <c r="L26" s="14">
        <v>50</v>
      </c>
      <c r="M26" t="str">
        <f>IF( ROUND(L26,0) &gt;= 85, "A", IF( ROUND(L26,0) &gt;= 81, "A-", IF( ROUND(L26,0) &gt;= 77, "B+", IF( ROUND(L26,0) &gt;= 73, "B", IF( ROUND(L26,0) &gt;= 69, "B-", IF( ROUND(L26,0) &gt;= 65, "C+", IF( ROUND(L26,0) &gt;= 61, "C", IF( ROUND(L26,0) &gt;= 40, "D", "E" ) ) ) ) ) ) ) )</f>
        <v>D</v>
      </c>
    </row>
    <row r="27" spans="1:13" x14ac:dyDescent="0.25">
      <c r="A27">
        <v>99</v>
      </c>
      <c r="B27" s="1" t="s">
        <v>293</v>
      </c>
      <c r="C27" s="1" t="s">
        <v>294</v>
      </c>
      <c r="D27" s="1"/>
      <c r="E27" s="1"/>
      <c r="F27" s="1"/>
      <c r="G27" s="1"/>
      <c r="H27" s="1"/>
      <c r="I27" s="1" t="s">
        <v>295</v>
      </c>
      <c r="J27" s="1"/>
      <c r="K27" s="1" t="s">
        <v>9</v>
      </c>
      <c r="L27" s="14">
        <v>50</v>
      </c>
      <c r="M27" t="str">
        <f>IF( ROUND(L27,0) &gt;= 85, "A", IF( ROUND(L27,0) &gt;= 81, "A-", IF( ROUND(L27,0) &gt;= 77, "B+", IF( ROUND(L27,0) &gt;= 73, "B", IF( ROUND(L27,0) &gt;= 69, "B-", IF( ROUND(L27,0) &gt;= 65, "C+", IF( ROUND(L27,0) &gt;= 61, "C", IF( ROUND(L27,0) &gt;= 40, "D", "E" ) ) ) ) ) ) ) )</f>
        <v>D</v>
      </c>
    </row>
    <row r="28" spans="1:13" x14ac:dyDescent="0.25">
      <c r="A28">
        <v>100</v>
      </c>
      <c r="B28" s="1" t="s">
        <v>296</v>
      </c>
      <c r="C28" s="1" t="s">
        <v>297</v>
      </c>
      <c r="D28" s="1"/>
      <c r="E28" s="1"/>
      <c r="F28" s="1"/>
      <c r="G28" s="1"/>
      <c r="H28" s="1"/>
      <c r="I28" s="1" t="s">
        <v>298</v>
      </c>
      <c r="J28" s="1"/>
      <c r="K28" s="1" t="s">
        <v>9</v>
      </c>
      <c r="L28" s="14">
        <v>50</v>
      </c>
      <c r="M28" t="str">
        <f>IF( ROUND(L28,0) &gt;= 85, "A", IF( ROUND(L28,0) &gt;= 81, "A-", IF( ROUND(L28,0) &gt;= 77, "B+", IF( ROUND(L28,0) &gt;= 73, "B", IF( ROUND(L28,0) &gt;= 69, "B-", IF( ROUND(L28,0) &gt;= 65, "C+", IF( ROUND(L28,0) &gt;= 61, "C", IF( ROUND(L28,0) &gt;= 40, "D", "E" ) ) ) ) ) ) ) )</f>
        <v>D</v>
      </c>
    </row>
    <row r="29" spans="1:13" x14ac:dyDescent="0.25">
      <c r="A29">
        <v>125</v>
      </c>
      <c r="B29" s="1" t="s">
        <v>369</v>
      </c>
      <c r="C29" s="1" t="s">
        <v>370</v>
      </c>
      <c r="D29" s="1"/>
      <c r="E29" s="1"/>
      <c r="F29" s="1"/>
      <c r="G29" s="1"/>
      <c r="H29" s="1"/>
      <c r="I29" s="1" t="s">
        <v>371</v>
      </c>
      <c r="J29" s="1"/>
      <c r="K29" s="1" t="s">
        <v>9</v>
      </c>
      <c r="L29" s="14">
        <v>50</v>
      </c>
      <c r="M29" t="str">
        <f>IF( ROUND(L29,0) &gt;= 85, "A", IF( ROUND(L29,0) &gt;= 81, "A-", IF( ROUND(L29,0) &gt;= 77, "B+", IF( ROUND(L29,0) &gt;= 73, "B", IF( ROUND(L29,0) &gt;= 69, "B-", IF( ROUND(L29,0) &gt;= 65, "C+", IF( ROUND(L29,0) &gt;= 61, "C", IF( ROUND(L29,0) &gt;= 40, "D", "E" ) ) ) ) ) ) ) )</f>
        <v>D</v>
      </c>
    </row>
    <row r="30" spans="1:13" x14ac:dyDescent="0.25">
      <c r="A30">
        <v>135</v>
      </c>
      <c r="B30" s="1" t="s">
        <v>398</v>
      </c>
      <c r="C30" s="1" t="s">
        <v>399</v>
      </c>
      <c r="D30" s="1"/>
      <c r="E30" s="1"/>
      <c r="F30" s="1"/>
      <c r="G30" s="1"/>
      <c r="H30" s="1"/>
      <c r="I30" s="1" t="s">
        <v>400</v>
      </c>
      <c r="J30" s="1"/>
      <c r="K30" s="1" t="s">
        <v>9</v>
      </c>
      <c r="L30" s="14">
        <v>50</v>
      </c>
      <c r="M30" t="str">
        <f>IF( ROUND(L30,0) &gt;= 85, "A", IF( ROUND(L30,0) &gt;= 81, "A-", IF( ROUND(L30,0) &gt;= 77, "B+", IF( ROUND(L30,0) &gt;= 73, "B", IF( ROUND(L30,0) &gt;= 69, "B-", IF( ROUND(L30,0) &gt;= 65, "C+", IF( ROUND(L30,0) &gt;= 61, "C", IF( ROUND(L30,0) &gt;= 40, "D", "E" ) ) ) ) ) ) ) )</f>
        <v>D</v>
      </c>
    </row>
    <row r="31" spans="1:13" x14ac:dyDescent="0.25">
      <c r="A31">
        <v>136</v>
      </c>
      <c r="B31" s="1" t="s">
        <v>401</v>
      </c>
      <c r="C31" s="1" t="s">
        <v>402</v>
      </c>
      <c r="D31" s="1"/>
      <c r="E31" s="1"/>
      <c r="F31" s="1"/>
      <c r="G31" s="1"/>
      <c r="H31" s="1"/>
      <c r="I31" s="1" t="s">
        <v>403</v>
      </c>
      <c r="J31" s="1"/>
      <c r="K31" s="1" t="s">
        <v>9</v>
      </c>
      <c r="L31" s="14">
        <v>50</v>
      </c>
      <c r="M31" t="str">
        <f>IF( ROUND(L31,0) &gt;= 85, "A", IF( ROUND(L31,0) &gt;= 81, "A-", IF( ROUND(L31,0) &gt;= 77, "B+", IF( ROUND(L31,0) &gt;= 73, "B", IF( ROUND(L31,0) &gt;= 69, "B-", IF( ROUND(L31,0) &gt;= 65, "C+", IF( ROUND(L31,0) &gt;= 61, "C", IF( ROUND(L31,0) &gt;= 40, "D", "E" ) ) ) ) ) ) ) )</f>
        <v>D</v>
      </c>
    </row>
    <row r="32" spans="1:13" x14ac:dyDescent="0.25">
      <c r="A32">
        <v>1</v>
      </c>
      <c r="B32" s="1" t="s">
        <v>6</v>
      </c>
      <c r="C32" s="1" t="s">
        <v>7</v>
      </c>
      <c r="D32" s="1"/>
      <c r="E32" s="1"/>
      <c r="F32" s="1"/>
      <c r="G32" s="1"/>
      <c r="H32" s="1"/>
      <c r="I32" s="1" t="s">
        <v>8</v>
      </c>
      <c r="J32" s="1"/>
      <c r="K32" s="1" t="s">
        <v>9</v>
      </c>
      <c r="L32" s="14">
        <v>60</v>
      </c>
      <c r="M32" t="str">
        <f>IF( ROUND(L32,0) &gt;= 85, "A", IF( ROUND(L32,0) &gt;= 81, "A-", IF( ROUND(L32,0) &gt;= 77, "B+", IF( ROUND(L32,0) &gt;= 73, "B", IF( ROUND(L32,0) &gt;= 69, "B-", IF( ROUND(L32,0) &gt;= 65, "C+", IF( ROUND(L32,0) &gt;= 61, "C", IF( ROUND(L32,0) &gt;= 40, "D", "E" ) ) ) ) ) ) ) )</f>
        <v>D</v>
      </c>
    </row>
    <row r="33" spans="1:13" x14ac:dyDescent="0.25">
      <c r="A33">
        <v>10</v>
      </c>
      <c r="B33" s="1" t="s">
        <v>34</v>
      </c>
      <c r="C33" s="1" t="s">
        <v>35</v>
      </c>
      <c r="D33" s="1"/>
      <c r="E33" s="1"/>
      <c r="F33" s="1"/>
      <c r="G33" s="1"/>
      <c r="H33" s="1"/>
      <c r="I33" s="1" t="s">
        <v>36</v>
      </c>
      <c r="J33" s="1"/>
      <c r="K33" s="1" t="s">
        <v>9</v>
      </c>
      <c r="L33" s="14">
        <v>60</v>
      </c>
      <c r="M33" t="str">
        <f>IF( ROUND(L33,0) &gt;= 85, "A", IF( ROUND(L33,0) &gt;= 81, "A-", IF( ROUND(L33,0) &gt;= 77, "B+", IF( ROUND(L33,0) &gt;= 73, "B", IF( ROUND(L33,0) &gt;= 69, "B-", IF( ROUND(L33,0) &gt;= 65, "C+", IF( ROUND(L33,0) &gt;= 61, "C", IF( ROUND(L33,0) &gt;= 40, "D", "E" ) ) ) ) ) ) ) )</f>
        <v>D</v>
      </c>
    </row>
    <row r="34" spans="1:13" x14ac:dyDescent="0.25">
      <c r="A34">
        <v>11</v>
      </c>
      <c r="B34" s="1" t="s">
        <v>37</v>
      </c>
      <c r="C34" s="1" t="s">
        <v>38</v>
      </c>
      <c r="D34" s="1"/>
      <c r="E34" s="1"/>
      <c r="F34" s="1"/>
      <c r="G34" s="1"/>
      <c r="H34" s="1"/>
      <c r="I34" s="1" t="s">
        <v>39</v>
      </c>
      <c r="J34" s="1"/>
      <c r="K34" s="1" t="s">
        <v>9</v>
      </c>
      <c r="L34" s="14">
        <v>60</v>
      </c>
      <c r="M34" t="str">
        <f>IF( ROUND(L34,0) &gt;= 85, "A", IF( ROUND(L34,0) &gt;= 81, "A-", IF( ROUND(L34,0) &gt;= 77, "B+", IF( ROUND(L34,0) &gt;= 73, "B", IF( ROUND(L34,0) &gt;= 69, "B-", IF( ROUND(L34,0) &gt;= 65, "C+", IF( ROUND(L34,0) &gt;= 61, "C", IF( ROUND(L34,0) &gt;= 40, "D", "E" ) ) ) ) ) ) ) )</f>
        <v>D</v>
      </c>
    </row>
    <row r="35" spans="1:13" x14ac:dyDescent="0.25">
      <c r="A35">
        <v>14</v>
      </c>
      <c r="B35" s="1" t="s">
        <v>46</v>
      </c>
      <c r="C35" s="1" t="s">
        <v>47</v>
      </c>
      <c r="D35" s="1"/>
      <c r="E35" s="1"/>
      <c r="F35" s="1"/>
      <c r="G35" s="1"/>
      <c r="H35" s="1"/>
      <c r="I35" s="1" t="s">
        <v>48</v>
      </c>
      <c r="J35" s="1"/>
      <c r="K35" s="1" t="s">
        <v>9</v>
      </c>
      <c r="L35" s="14">
        <v>60</v>
      </c>
      <c r="M35" t="str">
        <f>IF( ROUND(L35,0) &gt;= 85, "A", IF( ROUND(L35,0) &gt;= 81, "A-", IF( ROUND(L35,0) &gt;= 77, "B+", IF( ROUND(L35,0) &gt;= 73, "B", IF( ROUND(L35,0) &gt;= 69, "B-", IF( ROUND(L35,0) &gt;= 65, "C+", IF( ROUND(L35,0) &gt;= 61, "C", IF( ROUND(L35,0) &gt;= 40, "D", "E" ) ) ) ) ) ) ) )</f>
        <v>D</v>
      </c>
    </row>
    <row r="36" spans="1:13" x14ac:dyDescent="0.25">
      <c r="A36">
        <v>20</v>
      </c>
      <c r="B36" s="1" t="s">
        <v>64</v>
      </c>
      <c r="C36" s="1" t="s">
        <v>65</v>
      </c>
      <c r="D36" s="1"/>
      <c r="E36" s="1"/>
      <c r="F36" s="1"/>
      <c r="G36" s="1"/>
      <c r="H36" s="1"/>
      <c r="I36" s="1" t="s">
        <v>66</v>
      </c>
      <c r="J36" s="1"/>
      <c r="K36" s="1" t="s">
        <v>9</v>
      </c>
      <c r="L36" s="14">
        <v>60</v>
      </c>
      <c r="M36" t="str">
        <f>IF( ROUND(L36,0) &gt;= 85, "A", IF( ROUND(L36,0) &gt;= 81, "A-", IF( ROUND(L36,0) &gt;= 77, "B+", IF( ROUND(L36,0) &gt;= 73, "B", IF( ROUND(L36,0) &gt;= 69, "B-", IF( ROUND(L36,0) &gt;= 65, "C+", IF( ROUND(L36,0) &gt;= 61, "C", IF( ROUND(L36,0) &gt;= 40, "D", "E" ) ) ) ) ) ) ) )</f>
        <v>D</v>
      </c>
    </row>
    <row r="37" spans="1:13" x14ac:dyDescent="0.25">
      <c r="A37">
        <v>24</v>
      </c>
      <c r="B37" s="1" t="s">
        <v>40</v>
      </c>
      <c r="C37" s="1" t="s">
        <v>76</v>
      </c>
      <c r="D37" s="1"/>
      <c r="E37" s="1"/>
      <c r="F37" s="1"/>
      <c r="G37" s="1"/>
      <c r="H37" s="1"/>
      <c r="I37" s="1" t="s">
        <v>77</v>
      </c>
      <c r="J37" s="1"/>
      <c r="K37" s="1" t="s">
        <v>9</v>
      </c>
      <c r="L37" s="14">
        <v>60</v>
      </c>
      <c r="M37" t="str">
        <f>IF( ROUND(L37,0) &gt;= 85, "A", IF( ROUND(L37,0) &gt;= 81, "A-", IF( ROUND(L37,0) &gt;= 77, "B+", IF( ROUND(L37,0) &gt;= 73, "B", IF( ROUND(L37,0) &gt;= 69, "B-", IF( ROUND(L37,0) &gt;= 65, "C+", IF( ROUND(L37,0) &gt;= 61, "C", IF( ROUND(L37,0) &gt;= 40, "D", "E" ) ) ) ) ) ) ) )</f>
        <v>D</v>
      </c>
    </row>
    <row r="38" spans="1:13" x14ac:dyDescent="0.25">
      <c r="A38">
        <v>34</v>
      </c>
      <c r="B38" s="1" t="s">
        <v>105</v>
      </c>
      <c r="C38" s="1" t="s">
        <v>106</v>
      </c>
      <c r="D38" s="1"/>
      <c r="E38" s="1"/>
      <c r="F38" s="1"/>
      <c r="G38" s="1"/>
      <c r="H38" s="1"/>
      <c r="I38" s="1" t="s">
        <v>107</v>
      </c>
      <c r="J38" s="1"/>
      <c r="K38" s="1" t="s">
        <v>9</v>
      </c>
      <c r="L38" s="14">
        <v>60</v>
      </c>
      <c r="M38" t="str">
        <f>IF( ROUND(L38,0) &gt;= 85, "A", IF( ROUND(L38,0) &gt;= 81, "A-", IF( ROUND(L38,0) &gt;= 77, "B+", IF( ROUND(L38,0) &gt;= 73, "B", IF( ROUND(L38,0) &gt;= 69, "B-", IF( ROUND(L38,0) &gt;= 65, "C+", IF( ROUND(L38,0) &gt;= 61, "C", IF( ROUND(L38,0) &gt;= 40, "D", "E" ) ) ) ) ) ) ) )</f>
        <v>D</v>
      </c>
    </row>
    <row r="39" spans="1:13" x14ac:dyDescent="0.25">
      <c r="A39">
        <v>67</v>
      </c>
      <c r="B39" s="1" t="s">
        <v>202</v>
      </c>
      <c r="C39" s="1" t="s">
        <v>203</v>
      </c>
      <c r="D39" s="1"/>
      <c r="E39" s="1"/>
      <c r="F39" s="1"/>
      <c r="G39" s="1"/>
      <c r="H39" s="1"/>
      <c r="I39" s="1" t="s">
        <v>204</v>
      </c>
      <c r="J39" s="1"/>
      <c r="K39" s="1" t="s">
        <v>9</v>
      </c>
      <c r="L39" s="14">
        <v>60</v>
      </c>
      <c r="M39" t="str">
        <f>IF( ROUND(L39,0) &gt;= 85, "A", IF( ROUND(L39,0) &gt;= 81, "A-", IF( ROUND(L39,0) &gt;= 77, "B+", IF( ROUND(L39,0) &gt;= 73, "B", IF( ROUND(L39,0) &gt;= 69, "B-", IF( ROUND(L39,0) &gt;= 65, "C+", IF( ROUND(L39,0) &gt;= 61, "C", IF( ROUND(L39,0) &gt;= 40, "D", "E" ) ) ) ) ) ) ) )</f>
        <v>D</v>
      </c>
    </row>
    <row r="40" spans="1:13" x14ac:dyDescent="0.25">
      <c r="A40">
        <v>76</v>
      </c>
      <c r="B40" s="1" t="s">
        <v>228</v>
      </c>
      <c r="C40" s="1" t="s">
        <v>229</v>
      </c>
      <c r="D40" s="1"/>
      <c r="E40" s="1"/>
      <c r="F40" s="1"/>
      <c r="G40" s="1"/>
      <c r="H40" s="1"/>
      <c r="I40" s="1" t="s">
        <v>230</v>
      </c>
      <c r="J40" s="1"/>
      <c r="K40" s="1" t="s">
        <v>9</v>
      </c>
      <c r="L40" s="14">
        <v>60</v>
      </c>
      <c r="M40" t="str">
        <f>IF( ROUND(L40,0) &gt;= 85, "A", IF( ROUND(L40,0) &gt;= 81, "A-", IF( ROUND(L40,0) &gt;= 77, "B+", IF( ROUND(L40,0) &gt;= 73, "B", IF( ROUND(L40,0) &gt;= 69, "B-", IF( ROUND(L40,0) &gt;= 65, "C+", IF( ROUND(L40,0) &gt;= 61, "C", IF( ROUND(L40,0) &gt;= 40, "D", "E" ) ) ) ) ) ) ) )</f>
        <v>D</v>
      </c>
    </row>
    <row r="41" spans="1:13" x14ac:dyDescent="0.25">
      <c r="A41">
        <v>78</v>
      </c>
      <c r="B41" s="1" t="s">
        <v>234</v>
      </c>
      <c r="C41" s="1" t="s">
        <v>235</v>
      </c>
      <c r="D41" s="1"/>
      <c r="E41" s="1"/>
      <c r="F41" s="1"/>
      <c r="G41" s="1"/>
      <c r="H41" s="1"/>
      <c r="I41" s="1" t="s">
        <v>236</v>
      </c>
      <c r="J41" s="1"/>
      <c r="K41" s="1" t="s">
        <v>9</v>
      </c>
      <c r="L41" s="14">
        <v>60</v>
      </c>
      <c r="M41" t="str">
        <f>IF( ROUND(L41,0) &gt;= 85, "A", IF( ROUND(L41,0) &gt;= 81, "A-", IF( ROUND(L41,0) &gt;= 77, "B+", IF( ROUND(L41,0) &gt;= 73, "B", IF( ROUND(L41,0) &gt;= 69, "B-", IF( ROUND(L41,0) &gt;= 65, "C+", IF( ROUND(L41,0) &gt;= 61, "C", IF( ROUND(L41,0) &gt;= 40, "D", "E" ) ) ) ) ) ) ) )</f>
        <v>D</v>
      </c>
    </row>
    <row r="42" spans="1:13" x14ac:dyDescent="0.25">
      <c r="A42">
        <v>83</v>
      </c>
      <c r="B42" s="1" t="s">
        <v>249</v>
      </c>
      <c r="C42" s="1" t="s">
        <v>250</v>
      </c>
      <c r="D42" s="1"/>
      <c r="E42" s="1"/>
      <c r="F42" s="1"/>
      <c r="G42" s="1"/>
      <c r="H42" s="1"/>
      <c r="I42" s="1" t="s">
        <v>251</v>
      </c>
      <c r="J42" s="1"/>
      <c r="K42" s="1" t="s">
        <v>9</v>
      </c>
      <c r="L42" s="14">
        <v>60</v>
      </c>
      <c r="M42" t="str">
        <f>IF( ROUND(L42,0) &gt;= 85, "A", IF( ROUND(L42,0) &gt;= 81, "A-", IF( ROUND(L42,0) &gt;= 77, "B+", IF( ROUND(L42,0) &gt;= 73, "B", IF( ROUND(L42,0) &gt;= 69, "B-", IF( ROUND(L42,0) &gt;= 65, "C+", IF( ROUND(L42,0) &gt;= 61, "C", IF( ROUND(L42,0) &gt;= 40, "D", "E" ) ) ) ) ) ) ) )</f>
        <v>D</v>
      </c>
    </row>
    <row r="43" spans="1:13" x14ac:dyDescent="0.25">
      <c r="A43">
        <v>94</v>
      </c>
      <c r="B43" s="1" t="s">
        <v>40</v>
      </c>
      <c r="C43" s="1" t="s">
        <v>279</v>
      </c>
      <c r="D43" s="1"/>
      <c r="E43" s="1"/>
      <c r="F43" s="1"/>
      <c r="G43" s="1"/>
      <c r="H43" s="1"/>
      <c r="I43" s="1" t="s">
        <v>280</v>
      </c>
      <c r="J43" s="1"/>
      <c r="K43" s="1" t="s">
        <v>9</v>
      </c>
      <c r="L43" s="14">
        <v>60</v>
      </c>
      <c r="M43" t="str">
        <f>IF( ROUND(L43,0) &gt;= 85, "A", IF( ROUND(L43,0) &gt;= 81, "A-", IF( ROUND(L43,0) &gt;= 77, "B+", IF( ROUND(L43,0) &gt;= 73, "B", IF( ROUND(L43,0) &gt;= 69, "B-", IF( ROUND(L43,0) &gt;= 65, "C+", IF( ROUND(L43,0) &gt;= 61, "C", IF( ROUND(L43,0) &gt;= 40, "D", "E" ) ) ) ) ) ) ) )</f>
        <v>D</v>
      </c>
    </row>
    <row r="44" spans="1:13" x14ac:dyDescent="0.25">
      <c r="A44">
        <v>95</v>
      </c>
      <c r="B44" s="1" t="s">
        <v>281</v>
      </c>
      <c r="C44" s="1" t="s">
        <v>282</v>
      </c>
      <c r="D44" s="1"/>
      <c r="E44" s="1"/>
      <c r="F44" s="1"/>
      <c r="G44" s="1"/>
      <c r="H44" s="1"/>
      <c r="I44" s="1" t="s">
        <v>283</v>
      </c>
      <c r="J44" s="1"/>
      <c r="K44" s="1" t="s">
        <v>9</v>
      </c>
      <c r="L44" s="14">
        <v>60</v>
      </c>
      <c r="M44" t="str">
        <f>IF( ROUND(L44,0) &gt;= 85, "A", IF( ROUND(L44,0) &gt;= 81, "A-", IF( ROUND(L44,0) &gt;= 77, "B+", IF( ROUND(L44,0) &gt;= 73, "B", IF( ROUND(L44,0) &gt;= 69, "B-", IF( ROUND(L44,0) &gt;= 65, "C+", IF( ROUND(L44,0) &gt;= 61, "C", IF( ROUND(L44,0) &gt;= 40, "D", "E" ) ) ) ) ) ) ) )</f>
        <v>D</v>
      </c>
    </row>
    <row r="45" spans="1:13" x14ac:dyDescent="0.25">
      <c r="A45">
        <v>104</v>
      </c>
      <c r="B45" s="1" t="s">
        <v>307</v>
      </c>
      <c r="C45" s="1" t="s">
        <v>308</v>
      </c>
      <c r="D45" s="1"/>
      <c r="E45" s="1"/>
      <c r="F45" s="1"/>
      <c r="G45" s="1"/>
      <c r="H45" s="1"/>
      <c r="I45" s="1" t="s">
        <v>309</v>
      </c>
      <c r="J45" s="1"/>
      <c r="K45" s="1" t="s">
        <v>9</v>
      </c>
      <c r="L45" s="14">
        <v>60</v>
      </c>
      <c r="M45" t="str">
        <f>IF( ROUND(L45,0) &gt;= 85, "A", IF( ROUND(L45,0) &gt;= 81, "A-", IF( ROUND(L45,0) &gt;= 77, "B+", IF( ROUND(L45,0) &gt;= 73, "B", IF( ROUND(L45,0) &gt;= 69, "B-", IF( ROUND(L45,0) &gt;= 65, "C+", IF( ROUND(L45,0) &gt;= 61, "C", IF( ROUND(L45,0) &gt;= 40, "D", "E" ) ) ) ) ) ) ) )</f>
        <v>D</v>
      </c>
    </row>
    <row r="46" spans="1:13" x14ac:dyDescent="0.25">
      <c r="A46">
        <v>106</v>
      </c>
      <c r="B46" s="1" t="s">
        <v>313</v>
      </c>
      <c r="C46" s="1" t="s">
        <v>314</v>
      </c>
      <c r="D46" s="1"/>
      <c r="E46" s="1"/>
      <c r="F46" s="1"/>
      <c r="G46" s="1"/>
      <c r="H46" s="1"/>
      <c r="I46" s="1" t="s">
        <v>315</v>
      </c>
      <c r="J46" s="1"/>
      <c r="K46" s="1" t="s">
        <v>9</v>
      </c>
      <c r="L46" s="14">
        <v>60</v>
      </c>
      <c r="M46" t="str">
        <f>IF( ROUND(L46,0) &gt;= 85, "A", IF( ROUND(L46,0) &gt;= 81, "A-", IF( ROUND(L46,0) &gt;= 77, "B+", IF( ROUND(L46,0) &gt;= 73, "B", IF( ROUND(L46,0) &gt;= 69, "B-", IF( ROUND(L46,0) &gt;= 65, "C+", IF( ROUND(L46,0) &gt;= 61, "C", IF( ROUND(L46,0) &gt;= 40, "D", "E" ) ) ) ) ) ) ) )</f>
        <v>D</v>
      </c>
    </row>
    <row r="47" spans="1:13" x14ac:dyDescent="0.25">
      <c r="A47">
        <v>113</v>
      </c>
      <c r="B47" s="1" t="s">
        <v>334</v>
      </c>
      <c r="C47" s="1" t="s">
        <v>335</v>
      </c>
      <c r="D47" s="1"/>
      <c r="E47" s="1"/>
      <c r="F47" s="1"/>
      <c r="G47" s="1"/>
      <c r="H47" s="1"/>
      <c r="I47" s="1" t="s">
        <v>336</v>
      </c>
      <c r="J47" s="1"/>
      <c r="K47" s="1" t="s">
        <v>9</v>
      </c>
      <c r="L47" s="14">
        <v>60</v>
      </c>
      <c r="M47" t="str">
        <f>IF( ROUND(L47,0) &gt;= 85, "A", IF( ROUND(L47,0) &gt;= 81, "A-", IF( ROUND(L47,0) &gt;= 77, "B+", IF( ROUND(L47,0) &gt;= 73, "B", IF( ROUND(L47,0) &gt;= 69, "B-", IF( ROUND(L47,0) &gt;= 65, "C+", IF( ROUND(L47,0) &gt;= 61, "C", IF( ROUND(L47,0) &gt;= 40, "D", "E" ) ) ) ) ) ) ) )</f>
        <v>D</v>
      </c>
    </row>
    <row r="48" spans="1:13" x14ac:dyDescent="0.25">
      <c r="A48">
        <v>118</v>
      </c>
      <c r="B48" s="1" t="s">
        <v>348</v>
      </c>
      <c r="C48" s="1" t="s">
        <v>349</v>
      </c>
      <c r="D48" s="1"/>
      <c r="E48" s="1"/>
      <c r="F48" s="1"/>
      <c r="G48" s="1"/>
      <c r="H48" s="1"/>
      <c r="I48" s="1" t="s">
        <v>350</v>
      </c>
      <c r="J48" s="1"/>
      <c r="K48" s="1" t="s">
        <v>9</v>
      </c>
      <c r="L48" s="14">
        <v>60</v>
      </c>
      <c r="M48" t="str">
        <f>IF( ROUND(L48,0) &gt;= 85, "A", IF( ROUND(L48,0) &gt;= 81, "A-", IF( ROUND(L48,0) &gt;= 77, "B+", IF( ROUND(L48,0) &gt;= 73, "B", IF( ROUND(L48,0) &gt;= 69, "B-", IF( ROUND(L48,0) &gt;= 65, "C+", IF( ROUND(L48,0) &gt;= 61, "C", IF( ROUND(L48,0) &gt;= 40, "D", "E" ) ) ) ) ) ) ) )</f>
        <v>D</v>
      </c>
    </row>
    <row r="49" spans="1:13" x14ac:dyDescent="0.25">
      <c r="A49">
        <v>120</v>
      </c>
      <c r="B49" s="1" t="s">
        <v>354</v>
      </c>
      <c r="C49" s="1" t="s">
        <v>355</v>
      </c>
      <c r="D49" s="1"/>
      <c r="E49" s="1"/>
      <c r="F49" s="1"/>
      <c r="G49" s="1"/>
      <c r="H49" s="1"/>
      <c r="I49" s="1" t="s">
        <v>356</v>
      </c>
      <c r="J49" s="1"/>
      <c r="K49" s="1" t="s">
        <v>9</v>
      </c>
      <c r="L49" s="14">
        <v>60</v>
      </c>
      <c r="M49" t="str">
        <f>IF( ROUND(L49,0) &gt;= 85, "A", IF( ROUND(L49,0) &gt;= 81, "A-", IF( ROUND(L49,0) &gt;= 77, "B+", IF( ROUND(L49,0) &gt;= 73, "B", IF( ROUND(L49,0) &gt;= 69, "B-", IF( ROUND(L49,0) &gt;= 65, "C+", IF( ROUND(L49,0) &gt;= 61, "C", IF( ROUND(L49,0) &gt;= 40, "D", "E" ) ) ) ) ) ) ) )</f>
        <v>D</v>
      </c>
    </row>
    <row r="50" spans="1:13" x14ac:dyDescent="0.25">
      <c r="A50">
        <v>130</v>
      </c>
      <c r="B50" s="1" t="s">
        <v>384</v>
      </c>
      <c r="C50" s="1" t="s">
        <v>385</v>
      </c>
      <c r="D50" s="1"/>
      <c r="E50" s="1"/>
      <c r="F50" s="1"/>
      <c r="G50" s="1"/>
      <c r="H50" s="1"/>
      <c r="I50" s="1" t="s">
        <v>386</v>
      </c>
      <c r="J50" s="1"/>
      <c r="K50" s="1" t="s">
        <v>9</v>
      </c>
      <c r="L50" s="14">
        <v>60</v>
      </c>
      <c r="M50" t="str">
        <f>IF( ROUND(L50,0) &gt;= 85, "A", IF( ROUND(L50,0) &gt;= 81, "A-", IF( ROUND(L50,0) &gt;= 77, "B+", IF( ROUND(L50,0) &gt;= 73, "B", IF( ROUND(L50,0) &gt;= 69, "B-", IF( ROUND(L50,0) &gt;= 65, "C+", IF( ROUND(L50,0) &gt;= 61, "C", IF( ROUND(L50,0) &gt;= 40, "D", "E" ) ) ) ) ) ) ) )</f>
        <v>D</v>
      </c>
    </row>
    <row r="51" spans="1:13" x14ac:dyDescent="0.25">
      <c r="A51">
        <v>132</v>
      </c>
      <c r="B51" s="1" t="s">
        <v>390</v>
      </c>
      <c r="C51" s="1" t="s">
        <v>391</v>
      </c>
      <c r="D51" s="1"/>
      <c r="E51" s="1"/>
      <c r="F51" s="1"/>
      <c r="G51" s="1"/>
      <c r="H51" s="1"/>
      <c r="I51" s="1" t="s">
        <v>392</v>
      </c>
      <c r="J51" s="1"/>
      <c r="K51" s="1" t="s">
        <v>9</v>
      </c>
      <c r="L51" s="14">
        <v>60</v>
      </c>
      <c r="M51" t="str">
        <f>IF( ROUND(L51,0) &gt;= 85, "A", IF( ROUND(L51,0) &gt;= 81, "A-", IF( ROUND(L51,0) &gt;= 77, "B+", IF( ROUND(L51,0) &gt;= 73, "B", IF( ROUND(L51,0) &gt;= 69, "B-", IF( ROUND(L51,0) &gt;= 65, "C+", IF( ROUND(L51,0) &gt;= 61, "C", IF( ROUND(L51,0) &gt;= 40, "D", "E" ) ) ) ) ) ) ) )</f>
        <v>D</v>
      </c>
    </row>
    <row r="52" spans="1:13" x14ac:dyDescent="0.25">
      <c r="A52" s="5">
        <v>141</v>
      </c>
      <c r="B52" s="1" t="s">
        <v>416</v>
      </c>
      <c r="C52" s="1" t="s">
        <v>417</v>
      </c>
      <c r="D52" s="1"/>
      <c r="E52" s="1"/>
      <c r="F52" s="1"/>
      <c r="G52" s="1"/>
      <c r="H52" s="1"/>
      <c r="I52" s="1" t="s">
        <v>418</v>
      </c>
      <c r="J52" s="1"/>
      <c r="K52" s="1" t="s">
        <v>9</v>
      </c>
      <c r="L52" s="14">
        <v>60</v>
      </c>
      <c r="M52" t="str">
        <f>IF( ROUND(L52,0) &gt;= 85, "A", IF( ROUND(L52,0) &gt;= 81, "A-", IF( ROUND(L52,0) &gt;= 77, "B+", IF( ROUND(L52,0) &gt;= 73, "B", IF( ROUND(L52,0) &gt;= 69, "B-", IF( ROUND(L52,0) &gt;= 65, "C+", IF( ROUND(L52,0) &gt;= 61, "C", IF( ROUND(L52,0) &gt;= 40, "D", "E" ) ) ) ) ) ) ) )</f>
        <v>D</v>
      </c>
    </row>
    <row r="53" spans="1:13" x14ac:dyDescent="0.25">
      <c r="A53">
        <v>9</v>
      </c>
      <c r="B53" s="1" t="s">
        <v>31</v>
      </c>
      <c r="C53" s="1" t="s">
        <v>32</v>
      </c>
      <c r="D53" s="1"/>
      <c r="E53" s="1"/>
      <c r="F53" s="1"/>
      <c r="G53" s="1"/>
      <c r="H53" s="1"/>
      <c r="I53" s="1" t="s">
        <v>33</v>
      </c>
      <c r="J53" s="1"/>
      <c r="K53" s="1" t="s">
        <v>9</v>
      </c>
      <c r="L53" s="14">
        <v>70</v>
      </c>
      <c r="M53" t="str">
        <f>IF( ROUND(L53,0) &gt;= 85, "A", IF( ROUND(L53,0) &gt;= 81, "A-", IF( ROUND(L53,0) &gt;= 77, "B+", IF( ROUND(L53,0) &gt;= 73, "B", IF( ROUND(L53,0) &gt;= 69, "B-", IF( ROUND(L53,0) &gt;= 65, "C+", IF( ROUND(L53,0) &gt;= 61, "C", IF( ROUND(L53,0) &gt;= 40, "D", "E" ) ) ) ) ) ) ) )</f>
        <v>B-</v>
      </c>
    </row>
    <row r="54" spans="1:13" x14ac:dyDescent="0.25">
      <c r="A54">
        <v>16</v>
      </c>
      <c r="B54" s="1" t="s">
        <v>52</v>
      </c>
      <c r="C54" s="1" t="s">
        <v>53</v>
      </c>
      <c r="D54" s="1"/>
      <c r="E54" s="1"/>
      <c r="F54" s="1"/>
      <c r="G54" s="1"/>
      <c r="H54" s="1"/>
      <c r="I54" s="1" t="s">
        <v>54</v>
      </c>
      <c r="J54" s="1"/>
      <c r="K54" s="1" t="s">
        <v>9</v>
      </c>
      <c r="L54" s="14">
        <v>70</v>
      </c>
      <c r="M54" t="str">
        <f>IF( ROUND(L54,0) &gt;= 85, "A", IF( ROUND(L54,0) &gt;= 81, "A-", IF( ROUND(L54,0) &gt;= 77, "B+", IF( ROUND(L54,0) &gt;= 73, "B", IF( ROUND(L54,0) &gt;= 69, "B-", IF( ROUND(L54,0) &gt;= 65, "C+", IF( ROUND(L54,0) &gt;= 61, "C", IF( ROUND(L54,0) &gt;= 40, "D", "E" ) ) ) ) ) ) ) )</f>
        <v>B-</v>
      </c>
    </row>
    <row r="55" spans="1:13" x14ac:dyDescent="0.25">
      <c r="A55">
        <v>40</v>
      </c>
      <c r="B55" s="1" t="s">
        <v>123</v>
      </c>
      <c r="C55" s="1" t="s">
        <v>124</v>
      </c>
      <c r="D55" s="1"/>
      <c r="E55" s="1"/>
      <c r="F55" s="1"/>
      <c r="G55" s="1"/>
      <c r="H55" s="1"/>
      <c r="I55" s="1" t="s">
        <v>125</v>
      </c>
      <c r="J55" s="1"/>
      <c r="K55" s="1" t="s">
        <v>9</v>
      </c>
      <c r="L55" s="14">
        <v>70</v>
      </c>
      <c r="M55" t="str">
        <f>IF( ROUND(L55,0) &gt;= 85, "A", IF( ROUND(L55,0) &gt;= 81, "A-", IF( ROUND(L55,0) &gt;= 77, "B+", IF( ROUND(L55,0) &gt;= 73, "B", IF( ROUND(L55,0) &gt;= 69, "B-", IF( ROUND(L55,0) &gt;= 65, "C+", IF( ROUND(L55,0) &gt;= 61, "C", IF( ROUND(L55,0) &gt;= 40, "D", "E" ) ) ) ) ) ) ) )</f>
        <v>B-</v>
      </c>
    </row>
    <row r="56" spans="1:13" x14ac:dyDescent="0.25">
      <c r="A56">
        <v>50</v>
      </c>
      <c r="B56" s="1" t="s">
        <v>151</v>
      </c>
      <c r="C56" s="1" t="s">
        <v>152</v>
      </c>
      <c r="D56" s="1"/>
      <c r="E56" s="1"/>
      <c r="F56" s="1"/>
      <c r="G56" s="1"/>
      <c r="H56" s="1"/>
      <c r="I56" s="1" t="s">
        <v>153</v>
      </c>
      <c r="J56" s="1"/>
      <c r="K56" s="1" t="s">
        <v>9</v>
      </c>
      <c r="L56" s="14">
        <v>70</v>
      </c>
      <c r="M56" t="str">
        <f>IF( ROUND(L56,0) &gt;= 85, "A", IF( ROUND(L56,0) &gt;= 81, "A-", IF( ROUND(L56,0) &gt;= 77, "B+", IF( ROUND(L56,0) &gt;= 73, "B", IF( ROUND(L56,0) &gt;= 69, "B-", IF( ROUND(L56,0) &gt;= 65, "C+", IF( ROUND(L56,0) &gt;= 61, "C", IF( ROUND(L56,0) &gt;= 40, "D", "E" ) ) ) ) ) ) ) )</f>
        <v>B-</v>
      </c>
    </row>
    <row r="57" spans="1:13" x14ac:dyDescent="0.25">
      <c r="A57">
        <v>51</v>
      </c>
      <c r="B57" s="1" t="s">
        <v>154</v>
      </c>
      <c r="C57" s="1" t="s">
        <v>155</v>
      </c>
      <c r="D57" s="1"/>
      <c r="E57" s="1"/>
      <c r="F57" s="1"/>
      <c r="G57" s="1"/>
      <c r="H57" s="1"/>
      <c r="I57" s="1" t="s">
        <v>156</v>
      </c>
      <c r="J57" s="1"/>
      <c r="K57" s="1" t="s">
        <v>9</v>
      </c>
      <c r="L57" s="14">
        <v>70</v>
      </c>
      <c r="M57" t="str">
        <f>IF( ROUND(L57,0) &gt;= 85, "A", IF( ROUND(L57,0) &gt;= 81, "A-", IF( ROUND(L57,0) &gt;= 77, "B+", IF( ROUND(L57,0) &gt;= 73, "B", IF( ROUND(L57,0) &gt;= 69, "B-", IF( ROUND(L57,0) &gt;= 65, "C+", IF( ROUND(L57,0) &gt;= 61, "C", IF( ROUND(L57,0) &gt;= 40, "D", "E" ) ) ) ) ) ) ) )</f>
        <v>B-</v>
      </c>
    </row>
    <row r="58" spans="1:13" x14ac:dyDescent="0.25">
      <c r="A58">
        <v>56</v>
      </c>
      <c r="B58" s="1" t="s">
        <v>169</v>
      </c>
      <c r="C58" s="1" t="s">
        <v>170</v>
      </c>
      <c r="D58" s="1"/>
      <c r="E58" s="1"/>
      <c r="F58" s="1"/>
      <c r="G58" s="1"/>
      <c r="H58" s="1"/>
      <c r="I58" s="1" t="s">
        <v>171</v>
      </c>
      <c r="J58" s="1"/>
      <c r="K58" s="1" t="s">
        <v>9</v>
      </c>
      <c r="L58" s="14">
        <v>70</v>
      </c>
      <c r="M58" t="str">
        <f>IF( ROUND(L58,0) &gt;= 85, "A", IF( ROUND(L58,0) &gt;= 81, "A-", IF( ROUND(L58,0) &gt;= 77, "B+", IF( ROUND(L58,0) &gt;= 73, "B", IF( ROUND(L58,0) &gt;= 69, "B-", IF( ROUND(L58,0) &gt;= 65, "C+", IF( ROUND(L58,0) &gt;= 61, "C", IF( ROUND(L58,0) &gt;= 40, "D", "E" ) ) ) ) ) ) ) )</f>
        <v>B-</v>
      </c>
    </row>
    <row r="59" spans="1:13" x14ac:dyDescent="0.25">
      <c r="A59">
        <v>59</v>
      </c>
      <c r="B59" s="1" t="s">
        <v>178</v>
      </c>
      <c r="C59" s="1" t="s">
        <v>179</v>
      </c>
      <c r="D59" s="1"/>
      <c r="E59" s="1"/>
      <c r="F59" s="1"/>
      <c r="G59" s="1"/>
      <c r="H59" s="1"/>
      <c r="I59" s="1" t="s">
        <v>180</v>
      </c>
      <c r="J59" s="1"/>
      <c r="K59" s="1" t="s">
        <v>9</v>
      </c>
      <c r="L59" s="14">
        <v>70</v>
      </c>
      <c r="M59" t="str">
        <f>IF( ROUND(L59,0) &gt;= 85, "A", IF( ROUND(L59,0) &gt;= 81, "A-", IF( ROUND(L59,0) &gt;= 77, "B+", IF( ROUND(L59,0) &gt;= 73, "B", IF( ROUND(L59,0) &gt;= 69, "B-", IF( ROUND(L59,0) &gt;= 65, "C+", IF( ROUND(L59,0) &gt;= 61, "C", IF( ROUND(L59,0) &gt;= 40, "D", "E" ) ) ) ) ) ) ) )</f>
        <v>B-</v>
      </c>
    </row>
    <row r="60" spans="1:13" x14ac:dyDescent="0.25">
      <c r="A60">
        <v>64</v>
      </c>
      <c r="B60" s="1" t="s">
        <v>193</v>
      </c>
      <c r="C60" s="1" t="s">
        <v>194</v>
      </c>
      <c r="D60" s="1"/>
      <c r="E60" s="1"/>
      <c r="F60" s="1"/>
      <c r="G60" s="1"/>
      <c r="H60" s="1"/>
      <c r="I60" s="1" t="s">
        <v>195</v>
      </c>
      <c r="J60" s="1"/>
      <c r="K60" s="1" t="s">
        <v>9</v>
      </c>
      <c r="L60" s="14">
        <v>70</v>
      </c>
      <c r="M60" t="str">
        <f>IF( ROUND(L60,0) &gt;= 85, "A", IF( ROUND(L60,0) &gt;= 81, "A-", IF( ROUND(L60,0) &gt;= 77, "B+", IF( ROUND(L60,0) &gt;= 73, "B", IF( ROUND(L60,0) &gt;= 69, "B-", IF( ROUND(L60,0) &gt;= 65, "C+", IF( ROUND(L60,0) &gt;= 61, "C", IF( ROUND(L60,0) &gt;= 40, "D", "E" ) ) ) ) ) ) ) )</f>
        <v>B-</v>
      </c>
    </row>
    <row r="61" spans="1:13" x14ac:dyDescent="0.25">
      <c r="A61">
        <v>65</v>
      </c>
      <c r="B61" s="1" t="s">
        <v>196</v>
      </c>
      <c r="C61" s="1" t="s">
        <v>197</v>
      </c>
      <c r="D61" s="1"/>
      <c r="E61" s="1"/>
      <c r="F61" s="1"/>
      <c r="G61" s="1"/>
      <c r="H61" s="1"/>
      <c r="I61" s="1" t="s">
        <v>198</v>
      </c>
      <c r="J61" s="1"/>
      <c r="K61" s="1" t="s">
        <v>9</v>
      </c>
      <c r="L61" s="14">
        <v>70</v>
      </c>
      <c r="M61" t="str">
        <f>IF( ROUND(L61,0) &gt;= 85, "A", IF( ROUND(L61,0) &gt;= 81, "A-", IF( ROUND(L61,0) &gt;= 77, "B+", IF( ROUND(L61,0) &gt;= 73, "B", IF( ROUND(L61,0) &gt;= 69, "B-", IF( ROUND(L61,0) &gt;= 65, "C+", IF( ROUND(L61,0) &gt;= 61, "C", IF( ROUND(L61,0) &gt;= 40, "D", "E" ) ) ) ) ) ) ) )</f>
        <v>B-</v>
      </c>
    </row>
    <row r="62" spans="1:13" x14ac:dyDescent="0.25">
      <c r="A62">
        <v>75</v>
      </c>
      <c r="B62" s="1" t="s">
        <v>225</v>
      </c>
      <c r="C62" s="1" t="s">
        <v>226</v>
      </c>
      <c r="D62" s="1"/>
      <c r="E62" s="1"/>
      <c r="F62" s="1"/>
      <c r="G62" s="1"/>
      <c r="H62" s="1"/>
      <c r="I62" s="1" t="s">
        <v>227</v>
      </c>
      <c r="J62" s="1"/>
      <c r="K62" s="1" t="s">
        <v>9</v>
      </c>
      <c r="L62" s="14">
        <v>70</v>
      </c>
      <c r="M62" t="str">
        <f>IF( ROUND(L62,0) &gt;= 85, "A", IF( ROUND(L62,0) &gt;= 81, "A-", IF( ROUND(L62,0) &gt;= 77, "B+", IF( ROUND(L62,0) &gt;= 73, "B", IF( ROUND(L62,0) &gt;= 69, "B-", IF( ROUND(L62,0) &gt;= 65, "C+", IF( ROUND(L62,0) &gt;= 61, "C", IF( ROUND(L62,0) &gt;= 40, "D", "E" ) ) ) ) ) ) ) )</f>
        <v>B-</v>
      </c>
    </row>
    <row r="63" spans="1:13" x14ac:dyDescent="0.25">
      <c r="A63">
        <v>93</v>
      </c>
      <c r="B63" s="1" t="s">
        <v>276</v>
      </c>
      <c r="C63" s="1" t="s">
        <v>277</v>
      </c>
      <c r="D63" s="1"/>
      <c r="E63" s="1"/>
      <c r="F63" s="1"/>
      <c r="G63" s="1"/>
      <c r="H63" s="1"/>
      <c r="I63" s="1" t="s">
        <v>278</v>
      </c>
      <c r="J63" s="1"/>
      <c r="K63" s="1" t="s">
        <v>9</v>
      </c>
      <c r="L63" s="14">
        <v>70</v>
      </c>
      <c r="M63" t="str">
        <f>IF( ROUND(L63,0) &gt;= 85, "A", IF( ROUND(L63,0) &gt;= 81, "A-", IF( ROUND(L63,0) &gt;= 77, "B+", IF( ROUND(L63,0) &gt;= 73, "B", IF( ROUND(L63,0) &gt;= 69, "B-", IF( ROUND(L63,0) &gt;= 65, "C+", IF( ROUND(L63,0) &gt;= 61, "C", IF( ROUND(L63,0) &gt;= 40, "D", "E" ) ) ) ) ) ) ) )</f>
        <v>B-</v>
      </c>
    </row>
    <row r="64" spans="1:13" x14ac:dyDescent="0.25">
      <c r="A64">
        <v>96</v>
      </c>
      <c r="B64" s="1" t="s">
        <v>284</v>
      </c>
      <c r="C64" s="1" t="s">
        <v>285</v>
      </c>
      <c r="D64" s="1"/>
      <c r="E64" s="1"/>
      <c r="F64" s="1"/>
      <c r="G64" s="1"/>
      <c r="H64" s="1"/>
      <c r="I64" s="1" t="s">
        <v>286</v>
      </c>
      <c r="J64" s="1"/>
      <c r="K64" s="1" t="s">
        <v>9</v>
      </c>
      <c r="L64" s="14">
        <v>70</v>
      </c>
      <c r="M64" t="str">
        <f>IF( ROUND(L64,0) &gt;= 85, "A", IF( ROUND(L64,0) &gt;= 81, "A-", IF( ROUND(L64,0) &gt;= 77, "B+", IF( ROUND(L64,0) &gt;= 73, "B", IF( ROUND(L64,0) &gt;= 69, "B-", IF( ROUND(L64,0) &gt;= 65, "C+", IF( ROUND(L64,0) &gt;= 61, "C", IF( ROUND(L64,0) &gt;= 40, "D", "E" ) ) ) ) ) ) ) )</f>
        <v>B-</v>
      </c>
    </row>
    <row r="65" spans="1:13" x14ac:dyDescent="0.25">
      <c r="A65">
        <v>97</v>
      </c>
      <c r="B65" s="1" t="s">
        <v>287</v>
      </c>
      <c r="C65" s="1" t="s">
        <v>288</v>
      </c>
      <c r="D65" s="1"/>
      <c r="E65" s="1"/>
      <c r="F65" s="1"/>
      <c r="G65" s="1"/>
      <c r="H65" s="1"/>
      <c r="I65" s="1" t="s">
        <v>289</v>
      </c>
      <c r="J65" s="1"/>
      <c r="K65" s="1" t="s">
        <v>9</v>
      </c>
      <c r="L65" s="14">
        <v>70</v>
      </c>
      <c r="M65" t="str">
        <f>IF( ROUND(L65,0) &gt;= 85, "A", IF( ROUND(L65,0) &gt;= 81, "A-", IF( ROUND(L65,0) &gt;= 77, "B+", IF( ROUND(L65,0) &gt;= 73, "B", IF( ROUND(L65,0) &gt;= 69, "B-", IF( ROUND(L65,0) &gt;= 65, "C+", IF( ROUND(L65,0) &gt;= 61, "C", IF( ROUND(L65,0) &gt;= 40, "D", "E" ) ) ) ) ) ) ) )</f>
        <v>B-</v>
      </c>
    </row>
    <row r="66" spans="1:13" x14ac:dyDescent="0.25">
      <c r="A66">
        <v>101</v>
      </c>
      <c r="B66" s="1" t="s">
        <v>40</v>
      </c>
      <c r="C66" s="1" t="s">
        <v>299</v>
      </c>
      <c r="D66" s="1"/>
      <c r="E66" s="1"/>
      <c r="F66" s="1"/>
      <c r="G66" s="1"/>
      <c r="H66" s="1"/>
      <c r="I66" s="1" t="s">
        <v>300</v>
      </c>
      <c r="J66" s="1"/>
      <c r="K66" s="1" t="s">
        <v>9</v>
      </c>
      <c r="L66" s="14">
        <v>70</v>
      </c>
      <c r="M66" t="str">
        <f>IF( ROUND(L66,0) &gt;= 85, "A", IF( ROUND(L66,0) &gt;= 81, "A-", IF( ROUND(L66,0) &gt;= 77, "B+", IF( ROUND(L66,0) &gt;= 73, "B", IF( ROUND(L66,0) &gt;= 69, "B-", IF( ROUND(L66,0) &gt;= 65, "C+", IF( ROUND(L66,0) &gt;= 61, "C", IF( ROUND(L66,0) &gt;= 40, "D", "E" ) ) ) ) ) ) ) )</f>
        <v>B-</v>
      </c>
    </row>
    <row r="67" spans="1:13" x14ac:dyDescent="0.25">
      <c r="A67">
        <v>103</v>
      </c>
      <c r="B67" s="1" t="s">
        <v>304</v>
      </c>
      <c r="C67" s="1" t="s">
        <v>305</v>
      </c>
      <c r="D67" s="1"/>
      <c r="E67" s="1"/>
      <c r="F67" s="1"/>
      <c r="G67" s="1"/>
      <c r="H67" s="1"/>
      <c r="I67" s="1" t="s">
        <v>306</v>
      </c>
      <c r="J67" s="1"/>
      <c r="K67" s="1" t="s">
        <v>9</v>
      </c>
      <c r="L67" s="14">
        <v>70</v>
      </c>
      <c r="M67" t="str">
        <f>IF( ROUND(L67,0) &gt;= 85, "A", IF( ROUND(L67,0) &gt;= 81, "A-", IF( ROUND(L67,0) &gt;= 77, "B+", IF( ROUND(L67,0) &gt;= 73, "B", IF( ROUND(L67,0) &gt;= 69, "B-", IF( ROUND(L67,0) &gt;= 65, "C+", IF( ROUND(L67,0) &gt;= 61, "C", IF( ROUND(L67,0) &gt;= 40, "D", "E" ) ) ) ) ) ) ) )</f>
        <v>B-</v>
      </c>
    </row>
    <row r="68" spans="1:13" x14ac:dyDescent="0.25">
      <c r="A68">
        <v>108</v>
      </c>
      <c r="B68" s="1" t="s">
        <v>319</v>
      </c>
      <c r="C68" s="1" t="s">
        <v>320</v>
      </c>
      <c r="D68" s="1"/>
      <c r="E68" s="1"/>
      <c r="F68" s="1"/>
      <c r="G68" s="1"/>
      <c r="H68" s="1"/>
      <c r="I68" s="1" t="s">
        <v>321</v>
      </c>
      <c r="J68" s="1"/>
      <c r="K68" s="1" t="s">
        <v>9</v>
      </c>
      <c r="L68" s="14">
        <v>70</v>
      </c>
      <c r="M68" t="str">
        <f>IF( ROUND(L68,0) &gt;= 85, "A", IF( ROUND(L68,0) &gt;= 81, "A-", IF( ROUND(L68,0) &gt;= 77, "B+", IF( ROUND(L68,0) &gt;= 73, "B", IF( ROUND(L68,0) &gt;= 69, "B-", IF( ROUND(L68,0) &gt;= 65, "C+", IF( ROUND(L68,0) &gt;= 61, "C", IF( ROUND(L68,0) &gt;= 40, "D", "E" ) ) ) ) ) ) ) )</f>
        <v>B-</v>
      </c>
    </row>
    <row r="69" spans="1:13" x14ac:dyDescent="0.25">
      <c r="A69">
        <v>2</v>
      </c>
      <c r="B69" s="1" t="s">
        <v>10</v>
      </c>
      <c r="C69" s="1" t="s">
        <v>11</v>
      </c>
      <c r="D69" s="1"/>
      <c r="E69" s="1"/>
      <c r="F69" s="1"/>
      <c r="G69" s="1"/>
      <c r="H69" s="1"/>
      <c r="I69" s="1" t="s">
        <v>12</v>
      </c>
      <c r="J69" s="1"/>
      <c r="K69" s="1" t="s">
        <v>9</v>
      </c>
      <c r="L69" s="14">
        <v>80</v>
      </c>
      <c r="M69" t="str">
        <f>IF( ROUND(L69,0) &gt;= 85, "A", IF( ROUND(L69,0) &gt;= 81, "A-", IF( ROUND(L69,0) &gt;= 77, "B+", IF( ROUND(L69,0) &gt;= 73, "B", IF( ROUND(L69,0) &gt;= 69, "B-", IF( ROUND(L69,0) &gt;= 65, "C+", IF( ROUND(L69,0) &gt;= 61, "C", IF( ROUND(L69,0) &gt;= 40, "D", "E" ) ) ) ) ) ) ) )</f>
        <v>B+</v>
      </c>
    </row>
    <row r="70" spans="1:13" x14ac:dyDescent="0.25">
      <c r="A70">
        <v>4</v>
      </c>
      <c r="B70" s="1" t="s">
        <v>16</v>
      </c>
      <c r="C70" s="1" t="s">
        <v>17</v>
      </c>
      <c r="D70" s="1"/>
      <c r="E70" s="1"/>
      <c r="F70" s="1"/>
      <c r="G70" s="1"/>
      <c r="H70" s="1"/>
      <c r="I70" s="1" t="s">
        <v>18</v>
      </c>
      <c r="J70" s="1"/>
      <c r="K70" s="1" t="s">
        <v>9</v>
      </c>
      <c r="L70" s="14">
        <v>80</v>
      </c>
      <c r="M70" t="str">
        <f>IF( ROUND(L70,0) &gt;= 85, "A", IF( ROUND(L70,0) &gt;= 81, "A-", IF( ROUND(L70,0) &gt;= 77, "B+", IF( ROUND(L70,0) &gt;= 73, "B", IF( ROUND(L70,0) &gt;= 69, "B-", IF( ROUND(L70,0) &gt;= 65, "C+", IF( ROUND(L70,0) &gt;= 61, "C", IF( ROUND(L70,0) &gt;= 40, "D", "E" ) ) ) ) ) ) ) )</f>
        <v>B+</v>
      </c>
    </row>
    <row r="71" spans="1:13" x14ac:dyDescent="0.25">
      <c r="A71">
        <v>5</v>
      </c>
      <c r="B71" s="1" t="s">
        <v>19</v>
      </c>
      <c r="C71" s="1" t="s">
        <v>20</v>
      </c>
      <c r="D71" s="1"/>
      <c r="E71" s="1"/>
      <c r="F71" s="1"/>
      <c r="G71" s="1"/>
      <c r="H71" s="1"/>
      <c r="I71" s="1" t="s">
        <v>21</v>
      </c>
      <c r="J71" s="1"/>
      <c r="K71" s="1" t="s">
        <v>9</v>
      </c>
      <c r="L71" s="14">
        <v>80</v>
      </c>
      <c r="M71" t="str">
        <f>IF( ROUND(L71,0) &gt;= 85, "A", IF( ROUND(L71,0) &gt;= 81, "A-", IF( ROUND(L71,0) &gt;= 77, "B+", IF( ROUND(L71,0) &gt;= 73, "B", IF( ROUND(L71,0) &gt;= 69, "B-", IF( ROUND(L71,0) &gt;= 65, "C+", IF( ROUND(L71,0) &gt;= 61, "C", IF( ROUND(L71,0) &gt;= 40, "D", "E" ) ) ) ) ) ) ) )</f>
        <v>B+</v>
      </c>
    </row>
    <row r="72" spans="1:13" x14ac:dyDescent="0.25">
      <c r="A72">
        <v>7</v>
      </c>
      <c r="B72" s="1" t="s">
        <v>25</v>
      </c>
      <c r="C72" s="1" t="s">
        <v>26</v>
      </c>
      <c r="D72" s="1"/>
      <c r="E72" s="1"/>
      <c r="F72" s="1"/>
      <c r="G72" s="1"/>
      <c r="H72" s="1"/>
      <c r="I72" s="1" t="s">
        <v>27</v>
      </c>
      <c r="J72" s="1"/>
      <c r="K72" s="1" t="s">
        <v>9</v>
      </c>
      <c r="L72" s="14">
        <v>80</v>
      </c>
      <c r="M72" t="str">
        <f>IF( ROUND(L72,0) &gt;= 85, "A", IF( ROUND(L72,0) &gt;= 81, "A-", IF( ROUND(L72,0) &gt;= 77, "B+", IF( ROUND(L72,0) &gt;= 73, "B", IF( ROUND(L72,0) &gt;= 69, "B-", IF( ROUND(L72,0) &gt;= 65, "C+", IF( ROUND(L72,0) &gt;= 61, "C", IF( ROUND(L72,0) &gt;= 40, "D", "E" ) ) ) ) ) ) ) )</f>
        <v>B+</v>
      </c>
    </row>
    <row r="73" spans="1:13" x14ac:dyDescent="0.25">
      <c r="A73">
        <v>18</v>
      </c>
      <c r="B73" s="1" t="s">
        <v>58</v>
      </c>
      <c r="C73" s="1" t="s">
        <v>59</v>
      </c>
      <c r="D73" s="1"/>
      <c r="E73" s="1"/>
      <c r="F73" s="1"/>
      <c r="G73" s="1"/>
      <c r="H73" s="1"/>
      <c r="I73" s="1" t="s">
        <v>60</v>
      </c>
      <c r="J73" s="1"/>
      <c r="K73" s="1" t="s">
        <v>9</v>
      </c>
      <c r="L73" s="14">
        <v>80</v>
      </c>
      <c r="M73" t="str">
        <f>IF( ROUND(L73,0) &gt;= 85, "A", IF( ROUND(L73,0) &gt;= 81, "A-", IF( ROUND(L73,0) &gt;= 77, "B+", IF( ROUND(L73,0) &gt;= 73, "B", IF( ROUND(L73,0) &gt;= 69, "B-", IF( ROUND(L73,0) &gt;= 65, "C+", IF( ROUND(L73,0) &gt;= 61, "C", IF( ROUND(L73,0) &gt;= 40, "D", "E" ) ) ) ) ) ) ) )</f>
        <v>B+</v>
      </c>
    </row>
    <row r="74" spans="1:13" x14ac:dyDescent="0.25">
      <c r="A74">
        <v>23</v>
      </c>
      <c r="B74" s="1" t="s">
        <v>73</v>
      </c>
      <c r="C74" s="1" t="s">
        <v>74</v>
      </c>
      <c r="D74" s="1"/>
      <c r="E74" s="1"/>
      <c r="F74" s="1"/>
      <c r="G74" s="1"/>
      <c r="H74" s="1"/>
      <c r="I74" s="1" t="s">
        <v>75</v>
      </c>
      <c r="J74" s="1"/>
      <c r="K74" s="1" t="s">
        <v>9</v>
      </c>
      <c r="L74" s="14">
        <v>80</v>
      </c>
      <c r="M74" t="str">
        <f>IF( ROUND(L74,0) &gt;= 85, "A", IF( ROUND(L74,0) &gt;= 81, "A-", IF( ROUND(L74,0) &gt;= 77, "B+", IF( ROUND(L74,0) &gt;= 73, "B", IF( ROUND(L74,0) &gt;= 69, "B-", IF( ROUND(L74,0) &gt;= 65, "C+", IF( ROUND(L74,0) &gt;= 61, "C", IF( ROUND(L74,0) &gt;= 40, "D", "E" ) ) ) ) ) ) ) )</f>
        <v>B+</v>
      </c>
    </row>
    <row r="75" spans="1:13" x14ac:dyDescent="0.25">
      <c r="A75">
        <v>31</v>
      </c>
      <c r="B75" s="1" t="s">
        <v>96</v>
      </c>
      <c r="C75" s="1" t="s">
        <v>97</v>
      </c>
      <c r="D75" s="1"/>
      <c r="E75" s="1"/>
      <c r="F75" s="1"/>
      <c r="G75" s="1"/>
      <c r="H75" s="1"/>
      <c r="I75" s="1" t="s">
        <v>98</v>
      </c>
      <c r="J75" s="1"/>
      <c r="K75" s="1" t="s">
        <v>9</v>
      </c>
      <c r="L75" s="14">
        <v>80</v>
      </c>
      <c r="M75" t="str">
        <f>IF( ROUND(L75,0) &gt;= 85, "A", IF( ROUND(L75,0) &gt;= 81, "A-", IF( ROUND(L75,0) &gt;= 77, "B+", IF( ROUND(L75,0) &gt;= 73, "B", IF( ROUND(L75,0) &gt;= 69, "B-", IF( ROUND(L75,0) &gt;= 65, "C+", IF( ROUND(L75,0) &gt;= 61, "C", IF( ROUND(L75,0) &gt;= 40, "D", "E" ) ) ) ) ) ) ) )</f>
        <v>B+</v>
      </c>
    </row>
    <row r="76" spans="1:13" x14ac:dyDescent="0.25">
      <c r="A76">
        <v>44</v>
      </c>
      <c r="B76" s="1" t="s">
        <v>40</v>
      </c>
      <c r="C76" s="1" t="s">
        <v>135</v>
      </c>
      <c r="D76" s="1"/>
      <c r="E76" s="1"/>
      <c r="F76" s="1"/>
      <c r="G76" s="1"/>
      <c r="H76" s="1"/>
      <c r="I76" s="1" t="s">
        <v>136</v>
      </c>
      <c r="J76" s="1"/>
      <c r="K76" s="1" t="s">
        <v>9</v>
      </c>
      <c r="L76" s="14">
        <v>80</v>
      </c>
      <c r="M76" t="str">
        <f>IF( ROUND(L76,0) &gt;= 85, "A", IF( ROUND(L76,0) &gt;= 81, "A-", IF( ROUND(L76,0) &gt;= 77, "B+", IF( ROUND(L76,0) &gt;= 73, "B", IF( ROUND(L76,0) &gt;= 69, "B-", IF( ROUND(L76,0) &gt;= 65, "C+", IF( ROUND(L76,0) &gt;= 61, "C", IF( ROUND(L76,0) &gt;= 40, "D", "E" ) ) ) ) ) ) ) )</f>
        <v>B+</v>
      </c>
    </row>
    <row r="77" spans="1:13" x14ac:dyDescent="0.25">
      <c r="A77">
        <v>45</v>
      </c>
      <c r="B77" s="1" t="s">
        <v>137</v>
      </c>
      <c r="C77" s="1" t="s">
        <v>138</v>
      </c>
      <c r="D77" s="1"/>
      <c r="E77" s="1"/>
      <c r="F77" s="1"/>
      <c r="G77" s="1"/>
      <c r="H77" s="1"/>
      <c r="I77" s="1" t="s">
        <v>139</v>
      </c>
      <c r="J77" s="1"/>
      <c r="K77" s="1" t="s">
        <v>9</v>
      </c>
      <c r="L77" s="14">
        <v>80</v>
      </c>
      <c r="M77" t="str">
        <f>IF( ROUND(L77,0) &gt;= 85, "A", IF( ROUND(L77,0) &gt;= 81, "A-", IF( ROUND(L77,0) &gt;= 77, "B+", IF( ROUND(L77,0) &gt;= 73, "B", IF( ROUND(L77,0) &gt;= 69, "B-", IF( ROUND(L77,0) &gt;= 65, "C+", IF( ROUND(L77,0) &gt;= 61, "C", IF( ROUND(L77,0) &gt;= 40, "D", "E" ) ) ) ) ) ) ) )</f>
        <v>B+</v>
      </c>
    </row>
    <row r="78" spans="1:13" x14ac:dyDescent="0.25">
      <c r="A78">
        <v>46</v>
      </c>
      <c r="B78" s="1" t="s">
        <v>140</v>
      </c>
      <c r="C78" s="1" t="s">
        <v>141</v>
      </c>
      <c r="D78" s="1"/>
      <c r="E78" s="1"/>
      <c r="F78" s="1"/>
      <c r="G78" s="1"/>
      <c r="H78" s="1"/>
      <c r="I78" s="1" t="s">
        <v>142</v>
      </c>
      <c r="J78" s="1"/>
      <c r="K78" s="1" t="s">
        <v>9</v>
      </c>
      <c r="L78" s="14">
        <v>80</v>
      </c>
      <c r="M78" t="str">
        <f>IF( ROUND(L78,0) &gt;= 85, "A", IF( ROUND(L78,0) &gt;= 81, "A-", IF( ROUND(L78,0) &gt;= 77, "B+", IF( ROUND(L78,0) &gt;= 73, "B", IF( ROUND(L78,0) &gt;= 69, "B-", IF( ROUND(L78,0) &gt;= 65, "C+", IF( ROUND(L78,0) &gt;= 61, "C", IF( ROUND(L78,0) &gt;= 40, "D", "E" ) ) ) ) ) ) ) )</f>
        <v>B+</v>
      </c>
    </row>
    <row r="79" spans="1:13" x14ac:dyDescent="0.25">
      <c r="A79">
        <v>49</v>
      </c>
      <c r="B79" s="1" t="s">
        <v>148</v>
      </c>
      <c r="C79" s="1" t="s">
        <v>149</v>
      </c>
      <c r="D79" s="1"/>
      <c r="E79" s="1"/>
      <c r="F79" s="1"/>
      <c r="G79" s="1"/>
      <c r="H79" s="1"/>
      <c r="I79" s="1" t="s">
        <v>150</v>
      </c>
      <c r="J79" s="1"/>
      <c r="K79" s="1" t="s">
        <v>9</v>
      </c>
      <c r="L79" s="14">
        <v>80</v>
      </c>
      <c r="M79" t="str">
        <f>IF( ROUND(L79,0) &gt;= 85, "A", IF( ROUND(L79,0) &gt;= 81, "A-", IF( ROUND(L79,0) &gt;= 77, "B+", IF( ROUND(L79,0) &gt;= 73, "B", IF( ROUND(L79,0) &gt;= 69, "B-", IF( ROUND(L79,0) &gt;= 65, "C+", IF( ROUND(L79,0) &gt;= 61, "C", IF( ROUND(L79,0) &gt;= 40, "D", "E" ) ) ) ) ) ) ) )</f>
        <v>B+</v>
      </c>
    </row>
    <row r="80" spans="1:13" x14ac:dyDescent="0.25">
      <c r="A80">
        <v>55</v>
      </c>
      <c r="B80" s="1" t="s">
        <v>166</v>
      </c>
      <c r="C80" s="1" t="s">
        <v>167</v>
      </c>
      <c r="D80" s="1"/>
      <c r="E80" s="1"/>
      <c r="F80" s="1"/>
      <c r="G80" s="1"/>
      <c r="H80" s="1"/>
      <c r="I80" s="1" t="s">
        <v>168</v>
      </c>
      <c r="J80" s="1"/>
      <c r="K80" s="1" t="s">
        <v>9</v>
      </c>
      <c r="L80" s="14">
        <v>80</v>
      </c>
      <c r="M80" t="str">
        <f>IF( ROUND(L80,0) &gt;= 85, "A", IF( ROUND(L80,0) &gt;= 81, "A-", IF( ROUND(L80,0) &gt;= 77, "B+", IF( ROUND(L80,0) &gt;= 73, "B", IF( ROUND(L80,0) &gt;= 69, "B-", IF( ROUND(L80,0) &gt;= 65, "C+", IF( ROUND(L80,0) &gt;= 61, "C", IF( ROUND(L80,0) &gt;= 40, "D", "E" ) ) ) ) ) ) ) )</f>
        <v>B+</v>
      </c>
    </row>
    <row r="81" spans="1:13" x14ac:dyDescent="0.25">
      <c r="A81">
        <v>57</v>
      </c>
      <c r="B81" s="1" t="s">
        <v>172</v>
      </c>
      <c r="C81" s="1" t="s">
        <v>173</v>
      </c>
      <c r="D81" s="1"/>
      <c r="E81" s="1"/>
      <c r="F81" s="1"/>
      <c r="G81" s="1"/>
      <c r="H81" s="1"/>
      <c r="I81" s="1" t="s">
        <v>174</v>
      </c>
      <c r="J81" s="1"/>
      <c r="K81" s="1" t="s">
        <v>9</v>
      </c>
      <c r="L81" s="14">
        <v>80</v>
      </c>
      <c r="M81" t="str">
        <f>IF( ROUND(L81,0) &gt;= 85, "A", IF( ROUND(L81,0) &gt;= 81, "A-", IF( ROUND(L81,0) &gt;= 77, "B+", IF( ROUND(L81,0) &gt;= 73, "B", IF( ROUND(L81,0) &gt;= 69, "B-", IF( ROUND(L81,0) &gt;= 65, "C+", IF( ROUND(L81,0) &gt;= 61, "C", IF( ROUND(L81,0) &gt;= 40, "D", "E" ) ) ) ) ) ) ) )</f>
        <v>B+</v>
      </c>
    </row>
    <row r="82" spans="1:13" x14ac:dyDescent="0.25">
      <c r="A82">
        <v>58</v>
      </c>
      <c r="B82" s="1" t="s">
        <v>175</v>
      </c>
      <c r="C82" s="1" t="s">
        <v>176</v>
      </c>
      <c r="D82" s="1"/>
      <c r="E82" s="1"/>
      <c r="F82" s="1"/>
      <c r="G82" s="1"/>
      <c r="H82" s="1"/>
      <c r="I82" s="1" t="s">
        <v>177</v>
      </c>
      <c r="J82" s="1"/>
      <c r="K82" s="1" t="s">
        <v>9</v>
      </c>
      <c r="L82" s="14">
        <v>80</v>
      </c>
      <c r="M82" t="str">
        <f>IF( ROUND(L82,0) &gt;= 85, "A", IF( ROUND(L82,0) &gt;= 81, "A-", IF( ROUND(L82,0) &gt;= 77, "B+", IF( ROUND(L82,0) &gt;= 73, "B", IF( ROUND(L82,0) &gt;= 69, "B-", IF( ROUND(L82,0) &gt;= 65, "C+", IF( ROUND(L82,0) &gt;= 61, "C", IF( ROUND(L82,0) &gt;= 40, "D", "E" ) ) ) ) ) ) ) )</f>
        <v>B+</v>
      </c>
    </row>
    <row r="83" spans="1:13" x14ac:dyDescent="0.25">
      <c r="A83">
        <v>72</v>
      </c>
      <c r="B83" s="1" t="s">
        <v>217</v>
      </c>
      <c r="C83" s="1" t="s">
        <v>218</v>
      </c>
      <c r="D83" s="1"/>
      <c r="E83" s="1"/>
      <c r="F83" s="1"/>
      <c r="G83" s="1"/>
      <c r="H83" s="1"/>
      <c r="I83" s="1" t="s">
        <v>219</v>
      </c>
      <c r="J83" s="1"/>
      <c r="K83" s="1" t="s">
        <v>9</v>
      </c>
      <c r="L83" s="14">
        <v>80</v>
      </c>
      <c r="M83" t="str">
        <f>IF( ROUND(L83,0) &gt;= 85, "A", IF( ROUND(L83,0) &gt;= 81, "A-", IF( ROUND(L83,0) &gt;= 77, "B+", IF( ROUND(L83,0) &gt;= 73, "B", IF( ROUND(L83,0) &gt;= 69, "B-", IF( ROUND(L83,0) &gt;= 65, "C+", IF( ROUND(L83,0) &gt;= 61, "C", IF( ROUND(L83,0) &gt;= 40, "D", "E" ) ) ) ) ) ) ) )</f>
        <v>B+</v>
      </c>
    </row>
    <row r="84" spans="1:13" x14ac:dyDescent="0.25">
      <c r="A84">
        <v>80</v>
      </c>
      <c r="B84" s="1" t="s">
        <v>240</v>
      </c>
      <c r="C84" s="1" t="s">
        <v>241</v>
      </c>
      <c r="D84" s="1"/>
      <c r="E84" s="1"/>
      <c r="F84" s="1"/>
      <c r="G84" s="1"/>
      <c r="H84" s="1"/>
      <c r="I84" s="1" t="s">
        <v>242</v>
      </c>
      <c r="J84" s="1"/>
      <c r="K84" s="1" t="s">
        <v>9</v>
      </c>
      <c r="L84" s="14">
        <v>80</v>
      </c>
      <c r="M84" t="str">
        <f>IF( ROUND(L84,0) &gt;= 85, "A", IF( ROUND(L84,0) &gt;= 81, "A-", IF( ROUND(L84,0) &gt;= 77, "B+", IF( ROUND(L84,0) &gt;= 73, "B", IF( ROUND(L84,0) &gt;= 69, "B-", IF( ROUND(L84,0) &gt;= 65, "C+", IF( ROUND(L84,0) &gt;= 61, "C", IF( ROUND(L84,0) &gt;= 40, "D", "E" ) ) ) ) ) ) ) )</f>
        <v>B+</v>
      </c>
    </row>
    <row r="85" spans="1:13" x14ac:dyDescent="0.25">
      <c r="A85">
        <v>82</v>
      </c>
      <c r="B85" s="1" t="s">
        <v>246</v>
      </c>
      <c r="C85" s="1" t="s">
        <v>247</v>
      </c>
      <c r="D85" s="1"/>
      <c r="E85" s="1"/>
      <c r="F85" s="1"/>
      <c r="G85" s="1"/>
      <c r="H85" s="1"/>
      <c r="I85" s="1" t="s">
        <v>248</v>
      </c>
      <c r="J85" s="1"/>
      <c r="K85" s="1" t="s">
        <v>9</v>
      </c>
      <c r="L85" s="14">
        <v>80</v>
      </c>
      <c r="M85" t="str">
        <f>IF( ROUND(L85,0) &gt;= 85, "A", IF( ROUND(L85,0) &gt;= 81, "A-", IF( ROUND(L85,0) &gt;= 77, "B+", IF( ROUND(L85,0) &gt;= 73, "B", IF( ROUND(L85,0) &gt;= 69, "B-", IF( ROUND(L85,0) &gt;= 65, "C+", IF( ROUND(L85,0) &gt;= 61, "C", IF( ROUND(L85,0) &gt;= 40, "D", "E" ) ) ) ) ) ) ) )</f>
        <v>B+</v>
      </c>
    </row>
    <row r="86" spans="1:13" x14ac:dyDescent="0.25">
      <c r="A86">
        <v>84</v>
      </c>
      <c r="B86" s="1" t="s">
        <v>252</v>
      </c>
      <c r="C86" s="1" t="s">
        <v>253</v>
      </c>
      <c r="D86" s="1"/>
      <c r="E86" s="1"/>
      <c r="F86" s="1"/>
      <c r="G86" s="1"/>
      <c r="H86" s="1"/>
      <c r="I86" s="1" t="s">
        <v>254</v>
      </c>
      <c r="J86" s="1"/>
      <c r="K86" s="1" t="s">
        <v>9</v>
      </c>
      <c r="L86" s="14">
        <v>80</v>
      </c>
      <c r="M86" t="str">
        <f>IF( ROUND(L86,0) &gt;= 85, "A", IF( ROUND(L86,0) &gt;= 81, "A-", IF( ROUND(L86,0) &gt;= 77, "B+", IF( ROUND(L86,0) &gt;= 73, "B", IF( ROUND(L86,0) &gt;= 69, "B-", IF( ROUND(L86,0) &gt;= 65, "C+", IF( ROUND(L86,0) &gt;= 61, "C", IF( ROUND(L86,0) &gt;= 40, "D", "E" ) ) ) ) ) ) ) )</f>
        <v>B+</v>
      </c>
    </row>
    <row r="87" spans="1:13" x14ac:dyDescent="0.25">
      <c r="A87">
        <v>87</v>
      </c>
      <c r="B87" s="1" t="s">
        <v>40</v>
      </c>
      <c r="C87" s="1" t="s">
        <v>261</v>
      </c>
      <c r="D87" s="1"/>
      <c r="E87" s="1"/>
      <c r="F87" s="1"/>
      <c r="G87" s="1"/>
      <c r="H87" s="1"/>
      <c r="I87" s="1" t="s">
        <v>262</v>
      </c>
      <c r="J87" s="1"/>
      <c r="K87" s="1" t="s">
        <v>9</v>
      </c>
      <c r="L87" s="14">
        <v>80</v>
      </c>
      <c r="M87" t="str">
        <f>IF( ROUND(L87,0) &gt;= 85, "A", IF( ROUND(L87,0) &gt;= 81, "A-", IF( ROUND(L87,0) &gt;= 77, "B+", IF( ROUND(L87,0) &gt;= 73, "B", IF( ROUND(L87,0) &gt;= 69, "B-", IF( ROUND(L87,0) &gt;= 65, "C+", IF( ROUND(L87,0) &gt;= 61, "C", IF( ROUND(L87,0) &gt;= 40, "D", "E" ) ) ) ) ) ) ) )</f>
        <v>B+</v>
      </c>
    </row>
    <row r="88" spans="1:13" x14ac:dyDescent="0.25">
      <c r="A88">
        <v>90</v>
      </c>
      <c r="B88" s="1" t="s">
        <v>40</v>
      </c>
      <c r="C88" s="1" t="s">
        <v>268</v>
      </c>
      <c r="D88" s="1"/>
      <c r="E88" s="1"/>
      <c r="F88" s="1"/>
      <c r="G88" s="1"/>
      <c r="H88" s="1"/>
      <c r="I88" s="1" t="s">
        <v>269</v>
      </c>
      <c r="J88" s="1"/>
      <c r="K88" s="1" t="s">
        <v>9</v>
      </c>
      <c r="L88" s="14">
        <v>80</v>
      </c>
      <c r="M88" t="str">
        <f>IF( ROUND(L88,0) &gt;= 85, "A", IF( ROUND(L88,0) &gt;= 81, "A-", IF( ROUND(L88,0) &gt;= 77, "B+", IF( ROUND(L88,0) &gt;= 73, "B", IF( ROUND(L88,0) &gt;= 69, "B-", IF( ROUND(L88,0) &gt;= 65, "C+", IF( ROUND(L88,0) &gt;= 61, "C", IF( ROUND(L88,0) &gt;= 40, "D", "E" ) ) ) ) ) ) ) )</f>
        <v>B+</v>
      </c>
    </row>
    <row r="89" spans="1:13" x14ac:dyDescent="0.25">
      <c r="A89">
        <v>107</v>
      </c>
      <c r="B89" s="1" t="s">
        <v>316</v>
      </c>
      <c r="C89" s="1" t="s">
        <v>317</v>
      </c>
      <c r="D89" s="1"/>
      <c r="E89" s="1"/>
      <c r="F89" s="1"/>
      <c r="G89" s="1"/>
      <c r="H89" s="1"/>
      <c r="I89" s="1" t="s">
        <v>318</v>
      </c>
      <c r="J89" s="1"/>
      <c r="K89" s="1" t="s">
        <v>9</v>
      </c>
      <c r="L89" s="14">
        <v>80</v>
      </c>
      <c r="M89" t="str">
        <f>IF( ROUND(L89,0) &gt;= 85, "A", IF( ROUND(L89,0) &gt;= 81, "A-", IF( ROUND(L89,0) &gt;= 77, "B+", IF( ROUND(L89,0) &gt;= 73, "B", IF( ROUND(L89,0) &gt;= 69, "B-", IF( ROUND(L89,0) &gt;= 65, "C+", IF( ROUND(L89,0) &gt;= 61, "C", IF( ROUND(L89,0) &gt;= 40, "D", "E" ) ) ) ) ) ) ) )</f>
        <v>B+</v>
      </c>
    </row>
    <row r="90" spans="1:13" x14ac:dyDescent="0.25">
      <c r="A90">
        <v>109</v>
      </c>
      <c r="B90" s="1" t="s">
        <v>322</v>
      </c>
      <c r="C90" s="1" t="s">
        <v>323</v>
      </c>
      <c r="D90" s="1"/>
      <c r="E90" s="1"/>
      <c r="F90" s="1"/>
      <c r="G90" s="1"/>
      <c r="H90" s="1"/>
      <c r="I90" s="1" t="s">
        <v>324</v>
      </c>
      <c r="J90" s="1"/>
      <c r="K90" s="1" t="s">
        <v>9</v>
      </c>
      <c r="L90" s="14">
        <v>80</v>
      </c>
      <c r="M90" t="str">
        <f>IF( ROUND(L90,0) &gt;= 85, "A", IF( ROUND(L90,0) &gt;= 81, "A-", IF( ROUND(L90,0) &gt;= 77, "B+", IF( ROUND(L90,0) &gt;= 73, "B", IF( ROUND(L90,0) &gt;= 69, "B-", IF( ROUND(L90,0) &gt;= 65, "C+", IF( ROUND(L90,0) &gt;= 61, "C", IF( ROUND(L90,0) &gt;= 40, "D", "E" ) ) ) ) ) ) ) )</f>
        <v>B+</v>
      </c>
    </row>
    <row r="91" spans="1:13" x14ac:dyDescent="0.25">
      <c r="A91">
        <v>117</v>
      </c>
      <c r="B91" s="1" t="s">
        <v>345</v>
      </c>
      <c r="C91" s="1" t="s">
        <v>346</v>
      </c>
      <c r="D91" s="1"/>
      <c r="E91" s="1"/>
      <c r="F91" s="1"/>
      <c r="G91" s="1"/>
      <c r="H91" s="1"/>
      <c r="I91" s="1" t="s">
        <v>347</v>
      </c>
      <c r="J91" s="1"/>
      <c r="K91" s="1" t="s">
        <v>9</v>
      </c>
      <c r="L91" s="14">
        <v>80</v>
      </c>
      <c r="M91" t="str">
        <f>IF( ROUND(L91,0) &gt;= 85, "A", IF( ROUND(L91,0) &gt;= 81, "A-", IF( ROUND(L91,0) &gt;= 77, "B+", IF( ROUND(L91,0) &gt;= 73, "B", IF( ROUND(L91,0) &gt;= 69, "B-", IF( ROUND(L91,0) &gt;= 65, "C+", IF( ROUND(L91,0) &gt;= 61, "C", IF( ROUND(L91,0) &gt;= 40, "D", "E" ) ) ) ) ) ) ) )</f>
        <v>B+</v>
      </c>
    </row>
    <row r="92" spans="1:13" x14ac:dyDescent="0.25">
      <c r="A92">
        <v>126</v>
      </c>
      <c r="B92" s="1" t="s">
        <v>372</v>
      </c>
      <c r="C92" s="1" t="s">
        <v>373</v>
      </c>
      <c r="D92" s="1"/>
      <c r="E92" s="1"/>
      <c r="F92" s="1"/>
      <c r="G92" s="1"/>
      <c r="H92" s="1"/>
      <c r="I92" s="1" t="s">
        <v>374</v>
      </c>
      <c r="J92" s="1"/>
      <c r="K92" s="1" t="s">
        <v>9</v>
      </c>
      <c r="L92" s="14">
        <v>80</v>
      </c>
      <c r="M92" t="str">
        <f>IF( ROUND(L92,0) &gt;= 85, "A", IF( ROUND(L92,0) &gt;= 81, "A-", IF( ROUND(L92,0) &gt;= 77, "B+", IF( ROUND(L92,0) &gt;= 73, "B", IF( ROUND(L92,0) &gt;= 69, "B-", IF( ROUND(L92,0) &gt;= 65, "C+", IF( ROUND(L92,0) &gt;= 61, "C", IF( ROUND(L92,0) &gt;= 40, "D", "E" ) ) ) ) ) ) ) )</f>
        <v>B+</v>
      </c>
    </row>
    <row r="93" spans="1:13" x14ac:dyDescent="0.25">
      <c r="A93">
        <v>138</v>
      </c>
      <c r="B93" s="1" t="s">
        <v>407</v>
      </c>
      <c r="C93" s="1" t="s">
        <v>408</v>
      </c>
      <c r="D93" s="1"/>
      <c r="E93" s="1"/>
      <c r="F93" s="1"/>
      <c r="G93" s="1"/>
      <c r="H93" s="1"/>
      <c r="I93" s="1" t="s">
        <v>409</v>
      </c>
      <c r="J93" s="1"/>
      <c r="K93" s="1" t="s">
        <v>9</v>
      </c>
      <c r="L93" s="14">
        <v>80</v>
      </c>
      <c r="M93" t="str">
        <f>IF( ROUND(L93,0) &gt;= 85, "A", IF( ROUND(L93,0) &gt;= 81, "A-", IF( ROUND(L93,0) &gt;= 77, "B+", IF( ROUND(L93,0) &gt;= 73, "B", IF( ROUND(L93,0) &gt;= 69, "B-", IF( ROUND(L93,0) &gt;= 65, "C+", IF( ROUND(L93,0) &gt;= 61, "C", IF( ROUND(L93,0) &gt;= 40, "D", "E" ) ) ) ) ) ) ) )</f>
        <v>B+</v>
      </c>
    </row>
    <row r="94" spans="1:13" x14ac:dyDescent="0.25">
      <c r="A94">
        <v>3</v>
      </c>
      <c r="B94" s="1" t="s">
        <v>13</v>
      </c>
      <c r="C94" s="1" t="s">
        <v>14</v>
      </c>
      <c r="D94" s="1"/>
      <c r="E94" s="1"/>
      <c r="F94" s="1"/>
      <c r="G94" s="1"/>
      <c r="H94" s="1"/>
      <c r="I94" s="1" t="s">
        <v>15</v>
      </c>
      <c r="J94" s="1"/>
      <c r="K94" s="1" t="s">
        <v>9</v>
      </c>
      <c r="L94" s="14">
        <v>90</v>
      </c>
      <c r="M94" t="str">
        <f>IF( ROUND(L94,0) &gt;= 85, "A", IF( ROUND(L94,0) &gt;= 81, "A-", IF( ROUND(L94,0) &gt;= 77, "B+", IF( ROUND(L94,0) &gt;= 73, "B", IF( ROUND(L94,0) &gt;= 69, "B-", IF( ROUND(L94,0) &gt;= 65, "C+", IF( ROUND(L94,0) &gt;= 61, "C", IF( ROUND(L94,0) &gt;= 40, "D", "E" ) ) ) ) ) ) ) )</f>
        <v>A</v>
      </c>
    </row>
    <row r="95" spans="1:13" x14ac:dyDescent="0.25">
      <c r="A95">
        <v>17</v>
      </c>
      <c r="B95" s="1" t="s">
        <v>55</v>
      </c>
      <c r="C95" s="1" t="s">
        <v>56</v>
      </c>
      <c r="D95" s="1"/>
      <c r="E95" s="1"/>
      <c r="F95" s="1"/>
      <c r="G95" s="1"/>
      <c r="H95" s="1"/>
      <c r="I95" s="1" t="s">
        <v>57</v>
      </c>
      <c r="J95" s="1"/>
      <c r="K95" s="1" t="s">
        <v>9</v>
      </c>
      <c r="L95" s="14">
        <v>90</v>
      </c>
      <c r="M95" t="str">
        <f>IF( ROUND(L95,0) &gt;= 85, "A", IF( ROUND(L95,0) &gt;= 81, "A-", IF( ROUND(L95,0) &gt;= 77, "B+", IF( ROUND(L95,0) &gt;= 73, "B", IF( ROUND(L95,0) &gt;= 69, "B-", IF( ROUND(L95,0) &gt;= 65, "C+", IF( ROUND(L95,0) &gt;= 61, "C", IF( ROUND(L95,0) &gt;= 40, "D", "E" ) ) ) ) ) ) ) )</f>
        <v>A</v>
      </c>
    </row>
    <row r="96" spans="1:13" x14ac:dyDescent="0.25">
      <c r="A96">
        <v>27</v>
      </c>
      <c r="B96" s="1" t="s">
        <v>84</v>
      </c>
      <c r="C96" s="1" t="s">
        <v>85</v>
      </c>
      <c r="D96" s="1"/>
      <c r="E96" s="1"/>
      <c r="F96" s="1"/>
      <c r="G96" s="1"/>
      <c r="H96" s="1"/>
      <c r="I96" s="1" t="s">
        <v>86</v>
      </c>
      <c r="J96" s="1"/>
      <c r="K96" s="1" t="s">
        <v>9</v>
      </c>
      <c r="L96" s="14">
        <v>90</v>
      </c>
      <c r="M96" t="str">
        <f>IF( ROUND(L96,0) &gt;= 85, "A", IF( ROUND(L96,0) &gt;= 81, "A-", IF( ROUND(L96,0) &gt;= 77, "B+", IF( ROUND(L96,0) &gt;= 73, "B", IF( ROUND(L96,0) &gt;= 69, "B-", IF( ROUND(L96,0) &gt;= 65, "C+", IF( ROUND(L96,0) &gt;= 61, "C", IF( ROUND(L96,0) &gt;= 40, "D", "E" ) ) ) ) ) ) ) )</f>
        <v>A</v>
      </c>
    </row>
    <row r="97" spans="1:13" x14ac:dyDescent="0.25">
      <c r="A97">
        <v>29</v>
      </c>
      <c r="B97" s="1" t="s">
        <v>90</v>
      </c>
      <c r="C97" s="1" t="s">
        <v>91</v>
      </c>
      <c r="D97" s="1"/>
      <c r="E97" s="1"/>
      <c r="F97" s="1"/>
      <c r="G97" s="1"/>
      <c r="H97" s="1"/>
      <c r="I97" s="1" t="s">
        <v>92</v>
      </c>
      <c r="J97" s="1"/>
      <c r="K97" s="1" t="s">
        <v>9</v>
      </c>
      <c r="L97" s="14">
        <v>90</v>
      </c>
      <c r="M97" t="str">
        <f>IF( ROUND(L97,0) &gt;= 85, "A", IF( ROUND(L97,0) &gt;= 81, "A-", IF( ROUND(L97,0) &gt;= 77, "B+", IF( ROUND(L97,0) &gt;= 73, "B", IF( ROUND(L97,0) &gt;= 69, "B-", IF( ROUND(L97,0) &gt;= 65, "C+", IF( ROUND(L97,0) &gt;= 61, "C", IF( ROUND(L97,0) &gt;= 40, "D", "E" ) ) ) ) ) ) ) )</f>
        <v>A</v>
      </c>
    </row>
    <row r="98" spans="1:13" x14ac:dyDescent="0.25">
      <c r="A98">
        <v>33</v>
      </c>
      <c r="B98" s="1" t="s">
        <v>102</v>
      </c>
      <c r="C98" s="1" t="s">
        <v>103</v>
      </c>
      <c r="D98" s="1"/>
      <c r="E98" s="1"/>
      <c r="F98" s="1"/>
      <c r="G98" s="1"/>
      <c r="H98" s="1"/>
      <c r="I98" s="1" t="s">
        <v>104</v>
      </c>
      <c r="J98" s="1"/>
      <c r="K98" s="1" t="s">
        <v>9</v>
      </c>
      <c r="L98" s="14">
        <v>90</v>
      </c>
      <c r="M98" t="str">
        <f>IF( ROUND(L98,0) &gt;= 85, "A", IF( ROUND(L98,0) &gt;= 81, "A-", IF( ROUND(L98,0) &gt;= 77, "B+", IF( ROUND(L98,0) &gt;= 73, "B", IF( ROUND(L98,0) &gt;= 69, "B-", IF( ROUND(L98,0) &gt;= 65, "C+", IF( ROUND(L98,0) &gt;= 61, "C", IF( ROUND(L98,0) &gt;= 40, "D", "E" ) ) ) ) ) ) ) )</f>
        <v>A</v>
      </c>
    </row>
    <row r="99" spans="1:13" x14ac:dyDescent="0.25">
      <c r="A99">
        <v>41</v>
      </c>
      <c r="B99" s="1" t="s">
        <v>126</v>
      </c>
      <c r="C99" s="1" t="s">
        <v>127</v>
      </c>
      <c r="D99" s="1"/>
      <c r="E99" s="1"/>
      <c r="F99" s="1"/>
      <c r="G99" s="1"/>
      <c r="H99" s="1"/>
      <c r="I99" s="1" t="s">
        <v>128</v>
      </c>
      <c r="J99" s="1"/>
      <c r="K99" s="1" t="s">
        <v>9</v>
      </c>
      <c r="L99" s="14">
        <v>90</v>
      </c>
      <c r="M99" t="str">
        <f>IF( ROUND(L99,0) &gt;= 85, "A", IF( ROUND(L99,0) &gt;= 81, "A-", IF( ROUND(L99,0) &gt;= 77, "B+", IF( ROUND(L99,0) &gt;= 73, "B", IF( ROUND(L99,0) &gt;= 69, "B-", IF( ROUND(L99,0) &gt;= 65, "C+", IF( ROUND(L99,0) &gt;= 61, "C", IF( ROUND(L99,0) &gt;= 40, "D", "E" ) ) ) ) ) ) ) )</f>
        <v>A</v>
      </c>
    </row>
    <row r="100" spans="1:13" x14ac:dyDescent="0.25">
      <c r="A100">
        <v>42</v>
      </c>
      <c r="B100" s="1" t="s">
        <v>129</v>
      </c>
      <c r="C100" s="1" t="s">
        <v>130</v>
      </c>
      <c r="D100" s="1"/>
      <c r="E100" s="1"/>
      <c r="F100" s="1"/>
      <c r="G100" s="1"/>
      <c r="H100" s="1"/>
      <c r="I100" s="1" t="s">
        <v>131</v>
      </c>
      <c r="J100" s="1"/>
      <c r="K100" s="1" t="s">
        <v>9</v>
      </c>
      <c r="L100" s="14">
        <v>90</v>
      </c>
      <c r="M100" t="str">
        <f>IF( ROUND(L100,0) &gt;= 85, "A", IF( ROUND(L100,0) &gt;= 81, "A-", IF( ROUND(L100,0) &gt;= 77, "B+", IF( ROUND(L100,0) &gt;= 73, "B", IF( ROUND(L100,0) &gt;= 69, "B-", IF( ROUND(L100,0) &gt;= 65, "C+", IF( ROUND(L100,0) &gt;= 61, "C", IF( ROUND(L100,0) &gt;= 40, "D", "E" ) ) ) ) ) ) ) )</f>
        <v>A</v>
      </c>
    </row>
    <row r="101" spans="1:13" x14ac:dyDescent="0.25">
      <c r="A101">
        <v>52</v>
      </c>
      <c r="B101" s="1" t="s">
        <v>157</v>
      </c>
      <c r="C101" s="1" t="s">
        <v>158</v>
      </c>
      <c r="D101" s="1"/>
      <c r="E101" s="1"/>
      <c r="F101" s="1"/>
      <c r="G101" s="1"/>
      <c r="H101" s="1"/>
      <c r="I101" s="1" t="s">
        <v>159</v>
      </c>
      <c r="J101" s="1"/>
      <c r="K101" s="1" t="s">
        <v>9</v>
      </c>
      <c r="L101" s="14">
        <v>90</v>
      </c>
      <c r="M101" t="str">
        <f>IF( ROUND(L101,0) &gt;= 85, "A", IF( ROUND(L101,0) &gt;= 81, "A-", IF( ROUND(L101,0) &gt;= 77, "B+", IF( ROUND(L101,0) &gt;= 73, "B", IF( ROUND(L101,0) &gt;= 69, "B-", IF( ROUND(L101,0) &gt;= 65, "C+", IF( ROUND(L101,0) &gt;= 61, "C", IF( ROUND(L101,0) &gt;= 40, "D", "E" ) ) ) ) ) ) ) )</f>
        <v>A</v>
      </c>
    </row>
    <row r="102" spans="1:13" x14ac:dyDescent="0.25">
      <c r="A102">
        <v>53</v>
      </c>
      <c r="B102" s="1" t="s">
        <v>160</v>
      </c>
      <c r="C102" s="1" t="s">
        <v>161</v>
      </c>
      <c r="D102" s="1"/>
      <c r="E102" s="1"/>
      <c r="F102" s="1"/>
      <c r="G102" s="1"/>
      <c r="H102" s="1"/>
      <c r="I102" s="1" t="s">
        <v>162</v>
      </c>
      <c r="J102" s="1"/>
      <c r="K102" s="1" t="s">
        <v>9</v>
      </c>
      <c r="L102" s="14">
        <v>90</v>
      </c>
      <c r="M102" t="str">
        <f>IF( ROUND(L102,0) &gt;= 85, "A", IF( ROUND(L102,0) &gt;= 81, "A-", IF( ROUND(L102,0) &gt;= 77, "B+", IF( ROUND(L102,0) &gt;= 73, "B", IF( ROUND(L102,0) &gt;= 69, "B-", IF( ROUND(L102,0) &gt;= 65, "C+", IF( ROUND(L102,0) &gt;= 61, "C", IF( ROUND(L102,0) &gt;= 40, "D", "E" ) ) ) ) ) ) ) )</f>
        <v>A</v>
      </c>
    </row>
    <row r="103" spans="1:13" x14ac:dyDescent="0.25">
      <c r="A103">
        <v>54</v>
      </c>
      <c r="B103" s="1" t="s">
        <v>163</v>
      </c>
      <c r="C103" s="1" t="s">
        <v>164</v>
      </c>
      <c r="D103" s="1"/>
      <c r="E103" s="1"/>
      <c r="F103" s="1"/>
      <c r="G103" s="1"/>
      <c r="H103" s="1"/>
      <c r="I103" s="1" t="s">
        <v>165</v>
      </c>
      <c r="J103" s="1"/>
      <c r="K103" s="1" t="s">
        <v>9</v>
      </c>
      <c r="L103" s="14">
        <v>90</v>
      </c>
      <c r="M103" t="str">
        <f>IF( ROUND(L103,0) &gt;= 85, "A", IF( ROUND(L103,0) &gt;= 81, "A-", IF( ROUND(L103,0) &gt;= 77, "B+", IF( ROUND(L103,0) &gt;= 73, "B", IF( ROUND(L103,0) &gt;= 69, "B-", IF( ROUND(L103,0) &gt;= 65, "C+", IF( ROUND(L103,0) &gt;= 61, "C", IF( ROUND(L103,0) &gt;= 40, "D", "E" ) ) ) ) ) ) ) )</f>
        <v>A</v>
      </c>
    </row>
    <row r="104" spans="1:13" x14ac:dyDescent="0.25">
      <c r="A104">
        <v>66</v>
      </c>
      <c r="B104" s="1" t="s">
        <v>199</v>
      </c>
      <c r="C104" s="1" t="s">
        <v>200</v>
      </c>
      <c r="D104" s="1"/>
      <c r="E104" s="1"/>
      <c r="F104" s="1"/>
      <c r="G104" s="1"/>
      <c r="H104" s="1"/>
      <c r="I104" s="1" t="s">
        <v>201</v>
      </c>
      <c r="J104" s="1"/>
      <c r="K104" s="1" t="s">
        <v>9</v>
      </c>
      <c r="L104" s="14">
        <v>90</v>
      </c>
      <c r="M104" t="str">
        <f>IF( ROUND(L104,0) &gt;= 85, "A", IF( ROUND(L104,0) &gt;= 81, "A-", IF( ROUND(L104,0) &gt;= 77, "B+", IF( ROUND(L104,0) &gt;= 73, "B", IF( ROUND(L104,0) &gt;= 69, "B-", IF( ROUND(L104,0) &gt;= 65, "C+", IF( ROUND(L104,0) &gt;= 61, "C", IF( ROUND(L104,0) &gt;= 40, "D", "E" ) ) ) ) ) ) ) )</f>
        <v>A</v>
      </c>
    </row>
    <row r="105" spans="1:13" x14ac:dyDescent="0.25">
      <c r="A105">
        <v>70</v>
      </c>
      <c r="B105" s="1" t="s">
        <v>211</v>
      </c>
      <c r="C105" s="1" t="s">
        <v>212</v>
      </c>
      <c r="D105" s="1"/>
      <c r="E105" s="1"/>
      <c r="F105" s="1"/>
      <c r="G105" s="1"/>
      <c r="H105" s="1"/>
      <c r="I105" s="1" t="s">
        <v>213</v>
      </c>
      <c r="J105" s="1"/>
      <c r="K105" s="1" t="s">
        <v>9</v>
      </c>
      <c r="L105" s="14">
        <v>90</v>
      </c>
      <c r="M105" t="str">
        <f>IF( ROUND(L105,0) &gt;= 85, "A", IF( ROUND(L105,0) &gt;= 81, "A-", IF( ROUND(L105,0) &gt;= 77, "B+", IF( ROUND(L105,0) &gt;= 73, "B", IF( ROUND(L105,0) &gt;= 69, "B-", IF( ROUND(L105,0) &gt;= 65, "C+", IF( ROUND(L105,0) &gt;= 61, "C", IF( ROUND(L105,0) &gt;= 40, "D", "E" ) ) ) ) ) ) ) )</f>
        <v>A</v>
      </c>
    </row>
    <row r="106" spans="1:13" x14ac:dyDescent="0.25">
      <c r="A106">
        <v>71</v>
      </c>
      <c r="B106" s="1" t="s">
        <v>214</v>
      </c>
      <c r="C106" s="1" t="s">
        <v>215</v>
      </c>
      <c r="D106" s="1"/>
      <c r="E106" s="1"/>
      <c r="F106" s="1"/>
      <c r="G106" s="1"/>
      <c r="H106" s="1"/>
      <c r="I106" s="1" t="s">
        <v>216</v>
      </c>
      <c r="J106" s="1"/>
      <c r="K106" s="1" t="s">
        <v>9</v>
      </c>
      <c r="L106" s="14">
        <v>90</v>
      </c>
      <c r="M106" t="str">
        <f>IF( ROUND(L106,0) &gt;= 85, "A", IF( ROUND(L106,0) &gt;= 81, "A-", IF( ROUND(L106,0) &gt;= 77, "B+", IF( ROUND(L106,0) &gt;= 73, "B", IF( ROUND(L106,0) &gt;= 69, "B-", IF( ROUND(L106,0) &gt;= 65, "C+", IF( ROUND(L106,0) &gt;= 61, "C", IF( ROUND(L106,0) &gt;= 40, "D", "E" ) ) ) ) ) ) ) )</f>
        <v>A</v>
      </c>
    </row>
    <row r="107" spans="1:13" x14ac:dyDescent="0.25">
      <c r="A107">
        <v>79</v>
      </c>
      <c r="B107" s="1" t="s">
        <v>237</v>
      </c>
      <c r="C107" s="1" t="s">
        <v>238</v>
      </c>
      <c r="D107" s="1"/>
      <c r="E107" s="1"/>
      <c r="F107" s="1"/>
      <c r="G107" s="1"/>
      <c r="H107" s="1"/>
      <c r="I107" s="1" t="s">
        <v>239</v>
      </c>
      <c r="J107" s="1"/>
      <c r="K107" s="1" t="s">
        <v>9</v>
      </c>
      <c r="L107" s="14">
        <v>90</v>
      </c>
      <c r="M107" t="str">
        <f>IF( ROUND(L107,0) &gt;= 85, "A", IF( ROUND(L107,0) &gt;= 81, "A-", IF( ROUND(L107,0) &gt;= 77, "B+", IF( ROUND(L107,0) &gt;= 73, "B", IF( ROUND(L107,0) &gt;= 69, "B-", IF( ROUND(L107,0) &gt;= 65, "C+", IF( ROUND(L107,0) &gt;= 61, "C", IF( ROUND(L107,0) &gt;= 40, "D", "E" ) ) ) ) ) ) ) )</f>
        <v>A</v>
      </c>
    </row>
    <row r="108" spans="1:13" x14ac:dyDescent="0.25">
      <c r="A108">
        <v>89</v>
      </c>
      <c r="B108" s="1" t="s">
        <v>265</v>
      </c>
      <c r="C108" s="1" t="s">
        <v>266</v>
      </c>
      <c r="D108" s="1"/>
      <c r="E108" s="1"/>
      <c r="F108" s="1"/>
      <c r="G108" s="1"/>
      <c r="H108" s="1"/>
      <c r="I108" s="1" t="s">
        <v>267</v>
      </c>
      <c r="J108" s="1"/>
      <c r="K108" s="1" t="s">
        <v>9</v>
      </c>
      <c r="L108" s="14">
        <v>90</v>
      </c>
      <c r="M108" t="str">
        <f>IF( ROUND(L108,0) &gt;= 85, "A", IF( ROUND(L108,0) &gt;= 81, "A-", IF( ROUND(L108,0) &gt;= 77, "B+", IF( ROUND(L108,0) &gt;= 73, "B", IF( ROUND(L108,0) &gt;= 69, "B-", IF( ROUND(L108,0) &gt;= 65, "C+", IF( ROUND(L108,0) &gt;= 61, "C", IF( ROUND(L108,0) &gt;= 40, "D", "E" ) ) ) ) ) ) ) )</f>
        <v>A</v>
      </c>
    </row>
    <row r="109" spans="1:13" x14ac:dyDescent="0.25">
      <c r="A109">
        <v>111</v>
      </c>
      <c r="B109" s="1" t="s">
        <v>328</v>
      </c>
      <c r="C109" s="1" t="s">
        <v>329</v>
      </c>
      <c r="D109" s="1"/>
      <c r="E109" s="1"/>
      <c r="F109" s="1"/>
      <c r="G109" s="1"/>
      <c r="H109" s="1"/>
      <c r="I109" s="1" t="s">
        <v>330</v>
      </c>
      <c r="J109" s="1"/>
      <c r="K109" s="1" t="s">
        <v>9</v>
      </c>
      <c r="L109" s="14">
        <v>90</v>
      </c>
      <c r="M109" t="str">
        <f>IF( ROUND(L109,0) &gt;= 85, "A", IF( ROUND(L109,0) &gt;= 81, "A-", IF( ROUND(L109,0) &gt;= 77, "B+", IF( ROUND(L109,0) &gt;= 73, "B", IF( ROUND(L109,0) &gt;= 69, "B-", IF( ROUND(L109,0) &gt;= 65, "C+", IF( ROUND(L109,0) &gt;= 61, "C", IF( ROUND(L109,0) &gt;= 40, "D", "E" ) ) ) ) ) ) ) )</f>
        <v>A</v>
      </c>
    </row>
    <row r="110" spans="1:13" x14ac:dyDescent="0.25">
      <c r="A110">
        <v>114</v>
      </c>
      <c r="B110" s="1" t="s">
        <v>337</v>
      </c>
      <c r="C110" s="1" t="s">
        <v>338</v>
      </c>
      <c r="D110" s="1"/>
      <c r="E110" s="1"/>
      <c r="F110" s="1"/>
      <c r="G110" s="1"/>
      <c r="H110" s="1"/>
      <c r="I110" s="1" t="s">
        <v>339</v>
      </c>
      <c r="J110" s="1"/>
      <c r="K110" s="1" t="s">
        <v>9</v>
      </c>
      <c r="L110" s="14">
        <v>90</v>
      </c>
      <c r="M110" t="str">
        <f>IF( ROUND(L110,0) &gt;= 85, "A", IF( ROUND(L110,0) &gt;= 81, "A-", IF( ROUND(L110,0) &gt;= 77, "B+", IF( ROUND(L110,0) &gt;= 73, "B", IF( ROUND(L110,0) &gt;= 69, "B-", IF( ROUND(L110,0) &gt;= 65, "C+", IF( ROUND(L110,0) &gt;= 61, "C", IF( ROUND(L110,0) &gt;= 40, "D", "E" ) ) ) ) ) ) ) )</f>
        <v>A</v>
      </c>
    </row>
    <row r="111" spans="1:13" x14ac:dyDescent="0.25">
      <c r="A111">
        <v>119</v>
      </c>
      <c r="B111" s="1" t="s">
        <v>351</v>
      </c>
      <c r="C111" s="1" t="s">
        <v>352</v>
      </c>
      <c r="D111" s="1"/>
      <c r="E111" s="1"/>
      <c r="F111" s="1"/>
      <c r="G111" s="1"/>
      <c r="H111" s="1"/>
      <c r="I111" s="1" t="s">
        <v>353</v>
      </c>
      <c r="J111" s="1"/>
      <c r="K111" s="1" t="s">
        <v>9</v>
      </c>
      <c r="L111" s="14">
        <v>90</v>
      </c>
      <c r="M111" t="str">
        <f>IF( ROUND(L111,0) &gt;= 85, "A", IF( ROUND(L111,0) &gt;= 81, "A-", IF( ROUND(L111,0) &gt;= 77, "B+", IF( ROUND(L111,0) &gt;= 73, "B", IF( ROUND(L111,0) &gt;= 69, "B-", IF( ROUND(L111,0) &gt;= 65, "C+", IF( ROUND(L111,0) &gt;= 61, "C", IF( ROUND(L111,0) &gt;= 40, "D", "E" ) ) ) ) ) ) ) )</f>
        <v>A</v>
      </c>
    </row>
    <row r="112" spans="1:13" x14ac:dyDescent="0.25">
      <c r="A112">
        <v>121</v>
      </c>
      <c r="B112" s="1" t="s">
        <v>357</v>
      </c>
      <c r="C112" s="1" t="s">
        <v>358</v>
      </c>
      <c r="D112" s="1"/>
      <c r="E112" s="1"/>
      <c r="F112" s="1"/>
      <c r="G112" s="1"/>
      <c r="H112" s="1"/>
      <c r="I112" s="1" t="s">
        <v>359</v>
      </c>
      <c r="J112" s="1"/>
      <c r="K112" s="1" t="s">
        <v>9</v>
      </c>
      <c r="L112" s="14">
        <v>90</v>
      </c>
      <c r="M112" t="str">
        <f>IF( ROUND(L112,0) &gt;= 85, "A", IF( ROUND(L112,0) &gt;= 81, "A-", IF( ROUND(L112,0) &gt;= 77, "B+", IF( ROUND(L112,0) &gt;= 73, "B", IF( ROUND(L112,0) &gt;= 69, "B-", IF( ROUND(L112,0) &gt;= 65, "C+", IF( ROUND(L112,0) &gt;= 61, "C", IF( ROUND(L112,0) &gt;= 40, "D", "E" ) ) ) ) ) ) ) )</f>
        <v>A</v>
      </c>
    </row>
    <row r="113" spans="1:13" x14ac:dyDescent="0.25">
      <c r="A113">
        <v>128</v>
      </c>
      <c r="B113" s="1" t="s">
        <v>378</v>
      </c>
      <c r="C113" s="1" t="s">
        <v>379</v>
      </c>
      <c r="D113" s="1"/>
      <c r="E113" s="1"/>
      <c r="F113" s="1"/>
      <c r="G113" s="1"/>
      <c r="H113" s="1"/>
      <c r="I113" s="1" t="s">
        <v>380</v>
      </c>
      <c r="J113" s="1"/>
      <c r="K113" s="1" t="s">
        <v>9</v>
      </c>
      <c r="L113" s="14">
        <v>90</v>
      </c>
      <c r="M113" t="str">
        <f>IF( ROUND(L113,0) &gt;= 85, "A", IF( ROUND(L113,0) &gt;= 81, "A-", IF( ROUND(L113,0) &gt;= 77, "B+", IF( ROUND(L113,0) &gt;= 73, "B", IF( ROUND(L113,0) &gt;= 69, "B-", IF( ROUND(L113,0) &gt;= 65, "C+", IF( ROUND(L113,0) &gt;= 61, "C", IF( ROUND(L113,0) &gt;= 40, "D", "E" ) ) ) ) ) ) ) )</f>
        <v>A</v>
      </c>
    </row>
    <row r="114" spans="1:13" x14ac:dyDescent="0.25">
      <c r="A114">
        <v>131</v>
      </c>
      <c r="B114" s="1" t="s">
        <v>387</v>
      </c>
      <c r="C114" s="1" t="s">
        <v>388</v>
      </c>
      <c r="D114" s="1"/>
      <c r="E114" s="1"/>
      <c r="F114" s="1"/>
      <c r="G114" s="1"/>
      <c r="H114" s="1"/>
      <c r="I114" s="1" t="s">
        <v>389</v>
      </c>
      <c r="J114" s="1"/>
      <c r="K114" s="1" t="s">
        <v>9</v>
      </c>
      <c r="L114" s="14">
        <v>90</v>
      </c>
      <c r="M114" t="str">
        <f>IF( ROUND(L114,0) &gt;= 85, "A", IF( ROUND(L114,0) &gt;= 81, "A-", IF( ROUND(L114,0) &gt;= 77, "B+", IF( ROUND(L114,0) &gt;= 73, "B", IF( ROUND(L114,0) &gt;= 69, "B-", IF( ROUND(L114,0) &gt;= 65, "C+", IF( ROUND(L114,0) &gt;= 61, "C", IF( ROUND(L114,0) &gt;= 40, "D", "E" ) ) ) ) ) ) ) )</f>
        <v>A</v>
      </c>
    </row>
    <row r="115" spans="1:13" x14ac:dyDescent="0.25">
      <c r="A115">
        <v>12</v>
      </c>
      <c r="B115" s="1" t="s">
        <v>40</v>
      </c>
      <c r="C115" s="1" t="s">
        <v>41</v>
      </c>
      <c r="D115" s="1"/>
      <c r="E115" s="1"/>
      <c r="F115" s="1"/>
      <c r="G115" s="1"/>
      <c r="H115" s="1"/>
      <c r="I115" s="1" t="s">
        <v>42</v>
      </c>
      <c r="J115" s="1"/>
      <c r="K115" s="1" t="s">
        <v>9</v>
      </c>
      <c r="L115" s="14">
        <v>100</v>
      </c>
      <c r="M115" t="str">
        <f>IF( ROUND(L115,0) &gt;= 85, "A", IF( ROUND(L115,0) &gt;= 81, "A-", IF( ROUND(L115,0) &gt;= 77, "B+", IF( ROUND(L115,0) &gt;= 73, "B", IF( ROUND(L115,0) &gt;= 69, "B-", IF( ROUND(L115,0) &gt;= 65, "C+", IF( ROUND(L115,0) &gt;= 61, "C", IF( ROUND(L115,0) &gt;= 40, "D", "E" ) ) ) ) ) ) ) )</f>
        <v>A</v>
      </c>
    </row>
    <row r="116" spans="1:13" x14ac:dyDescent="0.25">
      <c r="A116">
        <v>13</v>
      </c>
      <c r="B116" s="1" t="s">
        <v>43</v>
      </c>
      <c r="C116" s="1" t="s">
        <v>44</v>
      </c>
      <c r="D116" s="1"/>
      <c r="E116" s="1"/>
      <c r="F116" s="1"/>
      <c r="G116" s="1"/>
      <c r="H116" s="1"/>
      <c r="I116" s="1" t="s">
        <v>45</v>
      </c>
      <c r="J116" s="1"/>
      <c r="K116" s="1" t="s">
        <v>9</v>
      </c>
      <c r="L116" s="14">
        <v>100</v>
      </c>
      <c r="M116" t="str">
        <f>IF( ROUND(L116,0) &gt;= 85, "A", IF( ROUND(L116,0) &gt;= 81, "A-", IF( ROUND(L116,0) &gt;= 77, "B+", IF( ROUND(L116,0) &gt;= 73, "B", IF( ROUND(L116,0) &gt;= 69, "B-", IF( ROUND(L116,0) &gt;= 65, "C+", IF( ROUND(L116,0) &gt;= 61, "C", IF( ROUND(L116,0) &gt;= 40, "D", "E" ) ) ) ) ) ) ) )</f>
        <v>A</v>
      </c>
    </row>
    <row r="117" spans="1:13" x14ac:dyDescent="0.25">
      <c r="A117">
        <v>21</v>
      </c>
      <c r="B117" s="1" t="s">
        <v>67</v>
      </c>
      <c r="C117" s="1" t="s">
        <v>68</v>
      </c>
      <c r="D117" s="1"/>
      <c r="E117" s="1"/>
      <c r="F117" s="1"/>
      <c r="G117" s="1"/>
      <c r="H117" s="1"/>
      <c r="I117" s="1" t="s">
        <v>69</v>
      </c>
      <c r="J117" s="1"/>
      <c r="K117" s="1" t="s">
        <v>9</v>
      </c>
      <c r="L117" s="14">
        <v>100</v>
      </c>
      <c r="M117" t="str">
        <f>IF( ROUND(L117,0) &gt;= 85, "A", IF( ROUND(L117,0) &gt;= 81, "A-", IF( ROUND(L117,0) &gt;= 77, "B+", IF( ROUND(L117,0) &gt;= 73, "B", IF( ROUND(L117,0) &gt;= 69, "B-", IF( ROUND(L117,0) &gt;= 65, "C+", IF( ROUND(L117,0) &gt;= 61, "C", IF( ROUND(L117,0) &gt;= 40, "D", "E" ) ) ) ) ) ) ) )</f>
        <v>A</v>
      </c>
    </row>
    <row r="118" spans="1:13" x14ac:dyDescent="0.25">
      <c r="A118">
        <v>26</v>
      </c>
      <c r="B118" s="1" t="s">
        <v>81</v>
      </c>
      <c r="C118" s="1" t="s">
        <v>82</v>
      </c>
      <c r="D118" s="1"/>
      <c r="E118" s="1"/>
      <c r="F118" s="1"/>
      <c r="G118" s="1"/>
      <c r="H118" s="1"/>
      <c r="I118" s="1" t="s">
        <v>83</v>
      </c>
      <c r="J118" s="1"/>
      <c r="K118" s="1" t="s">
        <v>9</v>
      </c>
      <c r="L118" s="14">
        <v>100</v>
      </c>
      <c r="M118" t="str">
        <f>IF( ROUND(L118,0) &gt;= 85, "A", IF( ROUND(L118,0) &gt;= 81, "A-", IF( ROUND(L118,0) &gt;= 77, "B+", IF( ROUND(L118,0) &gt;= 73, "B", IF( ROUND(L118,0) &gt;= 69, "B-", IF( ROUND(L118,0) &gt;= 65, "C+", IF( ROUND(L118,0) &gt;= 61, "C", IF( ROUND(L118,0) &gt;= 40, "D", "E" ) ) ) ) ) ) ) )</f>
        <v>A</v>
      </c>
    </row>
    <row r="119" spans="1:13" x14ac:dyDescent="0.25">
      <c r="A119">
        <v>28</v>
      </c>
      <c r="B119" s="1" t="s">
        <v>87</v>
      </c>
      <c r="C119" s="1" t="s">
        <v>88</v>
      </c>
      <c r="D119" s="1"/>
      <c r="E119" s="1"/>
      <c r="F119" s="1"/>
      <c r="G119" s="1"/>
      <c r="H119" s="1"/>
      <c r="I119" s="1" t="s">
        <v>89</v>
      </c>
      <c r="J119" s="1"/>
      <c r="K119" s="1" t="s">
        <v>9</v>
      </c>
      <c r="L119" s="14">
        <v>100</v>
      </c>
      <c r="M119" t="str">
        <f>IF( ROUND(L119,0) &gt;= 85, "A", IF( ROUND(L119,0) &gt;= 81, "A-", IF( ROUND(L119,0) &gt;= 77, "B+", IF( ROUND(L119,0) &gt;= 73, "B", IF( ROUND(L119,0) &gt;= 69, "B-", IF( ROUND(L119,0) &gt;= 65, "C+", IF( ROUND(L119,0) &gt;= 61, "C", IF( ROUND(L119,0) &gt;= 40, "D", "E" ) ) ) ) ) ) ) )</f>
        <v>A</v>
      </c>
    </row>
    <row r="120" spans="1:13" x14ac:dyDescent="0.25">
      <c r="A120">
        <v>35</v>
      </c>
      <c r="B120" s="1" t="s">
        <v>108</v>
      </c>
      <c r="C120" s="1" t="s">
        <v>109</v>
      </c>
      <c r="D120" s="1"/>
      <c r="E120" s="1"/>
      <c r="F120" s="1"/>
      <c r="G120" s="1"/>
      <c r="H120" s="1"/>
      <c r="I120" s="1" t="s">
        <v>110</v>
      </c>
      <c r="J120" s="1"/>
      <c r="K120" s="1" t="s">
        <v>9</v>
      </c>
      <c r="L120" s="14">
        <v>100</v>
      </c>
      <c r="M120" t="str">
        <f>IF( ROUND(L120,0) &gt;= 85, "A", IF( ROUND(L120,0) &gt;= 81, "A-", IF( ROUND(L120,0) &gt;= 77, "B+", IF( ROUND(L120,0) &gt;= 73, "B", IF( ROUND(L120,0) &gt;= 69, "B-", IF( ROUND(L120,0) &gt;= 65, "C+", IF( ROUND(L120,0) &gt;= 61, "C", IF( ROUND(L120,0) &gt;= 40, "D", "E" ) ) ) ) ) ) ) )</f>
        <v>A</v>
      </c>
    </row>
    <row r="121" spans="1:13" x14ac:dyDescent="0.25">
      <c r="A121">
        <v>36</v>
      </c>
      <c r="B121" s="1" t="s">
        <v>111</v>
      </c>
      <c r="C121" s="1" t="s">
        <v>112</v>
      </c>
      <c r="D121" s="1"/>
      <c r="E121" s="1"/>
      <c r="F121" s="1"/>
      <c r="G121" s="1"/>
      <c r="H121" s="1"/>
      <c r="I121" s="1" t="s">
        <v>113</v>
      </c>
      <c r="J121" s="1"/>
      <c r="K121" s="1" t="s">
        <v>9</v>
      </c>
      <c r="L121" s="14">
        <v>100</v>
      </c>
      <c r="M121" t="str">
        <f>IF( ROUND(L121,0) &gt;= 85, "A", IF( ROUND(L121,0) &gt;= 81, "A-", IF( ROUND(L121,0) &gt;= 77, "B+", IF( ROUND(L121,0) &gt;= 73, "B", IF( ROUND(L121,0) &gt;= 69, "B-", IF( ROUND(L121,0) &gt;= 65, "C+", IF( ROUND(L121,0) &gt;= 61, "C", IF( ROUND(L121,0) &gt;= 40, "D", "E" ) ) ) ) ) ) ) )</f>
        <v>A</v>
      </c>
    </row>
    <row r="122" spans="1:13" x14ac:dyDescent="0.25">
      <c r="A122">
        <v>37</v>
      </c>
      <c r="B122" s="1" t="s">
        <v>114</v>
      </c>
      <c r="C122" s="1" t="s">
        <v>115</v>
      </c>
      <c r="D122" s="1"/>
      <c r="E122" s="1"/>
      <c r="F122" s="1"/>
      <c r="G122" s="1"/>
      <c r="H122" s="1"/>
      <c r="I122" s="1" t="s">
        <v>116</v>
      </c>
      <c r="J122" s="1"/>
      <c r="K122" s="1" t="s">
        <v>9</v>
      </c>
      <c r="L122" s="14">
        <v>100</v>
      </c>
      <c r="M122" t="str">
        <f>IF( ROUND(L122,0) &gt;= 85, "A", IF( ROUND(L122,0) &gt;= 81, "A-", IF( ROUND(L122,0) &gt;= 77, "B+", IF( ROUND(L122,0) &gt;= 73, "B", IF( ROUND(L122,0) &gt;= 69, "B-", IF( ROUND(L122,0) &gt;= 65, "C+", IF( ROUND(L122,0) &gt;= 61, "C", IF( ROUND(L122,0) &gt;= 40, "D", "E" ) ) ) ) ) ) ) )</f>
        <v>A</v>
      </c>
    </row>
    <row r="123" spans="1:13" x14ac:dyDescent="0.25">
      <c r="A123">
        <v>43</v>
      </c>
      <c r="B123" s="1" t="s">
        <v>132</v>
      </c>
      <c r="C123" s="1" t="s">
        <v>133</v>
      </c>
      <c r="D123" s="1"/>
      <c r="E123" s="1"/>
      <c r="F123" s="1"/>
      <c r="G123" s="1"/>
      <c r="H123" s="1"/>
      <c r="I123" s="1" t="s">
        <v>134</v>
      </c>
      <c r="J123" s="1"/>
      <c r="K123" s="1" t="s">
        <v>9</v>
      </c>
      <c r="L123" s="14">
        <v>100</v>
      </c>
      <c r="M123" t="str">
        <f>IF( ROUND(L123,0) &gt;= 85, "A", IF( ROUND(L123,0) &gt;= 81, "A-", IF( ROUND(L123,0) &gt;= 77, "B+", IF( ROUND(L123,0) &gt;= 73, "B", IF( ROUND(L123,0) &gt;= 69, "B-", IF( ROUND(L123,0) &gt;= 65, "C+", IF( ROUND(L123,0) &gt;= 61, "C", IF( ROUND(L123,0) &gt;= 40, "D", "E" ) ) ) ) ) ) ) )</f>
        <v>A</v>
      </c>
    </row>
    <row r="124" spans="1:13" x14ac:dyDescent="0.25">
      <c r="A124">
        <v>48</v>
      </c>
      <c r="B124" s="1" t="s">
        <v>40</v>
      </c>
      <c r="C124" s="1" t="s">
        <v>146</v>
      </c>
      <c r="D124" s="1"/>
      <c r="E124" s="1"/>
      <c r="F124" s="1"/>
      <c r="G124" s="1"/>
      <c r="H124" s="1"/>
      <c r="I124" s="1" t="s">
        <v>147</v>
      </c>
      <c r="J124" s="1"/>
      <c r="K124" s="1" t="s">
        <v>9</v>
      </c>
      <c r="L124" s="14">
        <v>100</v>
      </c>
      <c r="M124" t="str">
        <f>IF( ROUND(L124,0) &gt;= 85, "A", IF( ROUND(L124,0) &gt;= 81, "A-", IF( ROUND(L124,0) &gt;= 77, "B+", IF( ROUND(L124,0) &gt;= 73, "B", IF( ROUND(L124,0) &gt;= 69, "B-", IF( ROUND(L124,0) &gt;= 65, "C+", IF( ROUND(L124,0) &gt;= 61, "C", IF( ROUND(L124,0) &gt;= 40, "D", "E" ) ) ) ) ) ) ) )</f>
        <v>A</v>
      </c>
    </row>
    <row r="125" spans="1:13" x14ac:dyDescent="0.25">
      <c r="A125">
        <v>73</v>
      </c>
      <c r="B125" s="1" t="s">
        <v>220</v>
      </c>
      <c r="C125" s="1" t="s">
        <v>221</v>
      </c>
      <c r="D125" s="1"/>
      <c r="E125" s="1"/>
      <c r="F125" s="1"/>
      <c r="G125" s="1"/>
      <c r="H125" s="1"/>
      <c r="I125" s="1" t="s">
        <v>222</v>
      </c>
      <c r="J125" s="1"/>
      <c r="K125" s="1" t="s">
        <v>9</v>
      </c>
      <c r="L125" s="14">
        <v>100</v>
      </c>
      <c r="M125" t="str">
        <f>IF( ROUND(L125,0) &gt;= 85, "A", IF( ROUND(L125,0) &gt;= 81, "A-", IF( ROUND(L125,0) &gt;= 77, "B+", IF( ROUND(L125,0) &gt;= 73, "B", IF( ROUND(L125,0) &gt;= 69, "B-", IF( ROUND(L125,0) &gt;= 65, "C+", IF( ROUND(L125,0) &gt;= 61, "C", IF( ROUND(L125,0) &gt;= 40, "D", "E" ) ) ) ) ) ) ) )</f>
        <v>A</v>
      </c>
    </row>
    <row r="126" spans="1:13" x14ac:dyDescent="0.25">
      <c r="A126">
        <v>77</v>
      </c>
      <c r="B126" s="1" t="s">
        <v>231</v>
      </c>
      <c r="C126" s="1" t="s">
        <v>232</v>
      </c>
      <c r="D126" s="1"/>
      <c r="E126" s="1"/>
      <c r="F126" s="1"/>
      <c r="G126" s="1"/>
      <c r="H126" s="1"/>
      <c r="I126" s="1" t="s">
        <v>233</v>
      </c>
      <c r="J126" s="1"/>
      <c r="K126" s="1" t="s">
        <v>9</v>
      </c>
      <c r="L126" s="14">
        <v>100</v>
      </c>
      <c r="M126" t="str">
        <f>IF( ROUND(L126,0) &gt;= 85, "A", IF( ROUND(L126,0) &gt;= 81, "A-", IF( ROUND(L126,0) &gt;= 77, "B+", IF( ROUND(L126,0) &gt;= 73, "B", IF( ROUND(L126,0) &gt;= 69, "B-", IF( ROUND(L126,0) &gt;= 65, "C+", IF( ROUND(L126,0) &gt;= 61, "C", IF( ROUND(L126,0) &gt;= 40, "D", "E" ) ) ) ) ) ) ) )</f>
        <v>A</v>
      </c>
    </row>
    <row r="127" spans="1:13" x14ac:dyDescent="0.25">
      <c r="A127">
        <v>86</v>
      </c>
      <c r="B127" s="1" t="s">
        <v>258</v>
      </c>
      <c r="C127" s="1" t="s">
        <v>259</v>
      </c>
      <c r="D127" s="1"/>
      <c r="E127" s="1"/>
      <c r="F127" s="1"/>
      <c r="G127" s="1"/>
      <c r="H127" s="1"/>
      <c r="I127" s="1" t="s">
        <v>260</v>
      </c>
      <c r="J127" s="1"/>
      <c r="K127" s="1" t="s">
        <v>9</v>
      </c>
      <c r="L127" s="14">
        <v>100</v>
      </c>
      <c r="M127" t="str">
        <f>IF( ROUND(L127,0) &gt;= 85, "A", IF( ROUND(L127,0) &gt;= 81, "A-", IF( ROUND(L127,0) &gt;= 77, "B+", IF( ROUND(L127,0) &gt;= 73, "B", IF( ROUND(L127,0) &gt;= 69, "B-", IF( ROUND(L127,0) &gt;= 65, "C+", IF( ROUND(L127,0) &gt;= 61, "C", IF( ROUND(L127,0) &gt;= 40, "D", "E" ) ) ) ) ) ) ) )</f>
        <v>A</v>
      </c>
    </row>
    <row r="128" spans="1:13" x14ac:dyDescent="0.25">
      <c r="A128">
        <v>88</v>
      </c>
      <c r="B128" s="1" t="s">
        <v>40</v>
      </c>
      <c r="C128" s="1" t="s">
        <v>263</v>
      </c>
      <c r="D128" s="1"/>
      <c r="E128" s="1"/>
      <c r="F128" s="1"/>
      <c r="G128" s="1"/>
      <c r="H128" s="1"/>
      <c r="I128" s="1" t="s">
        <v>264</v>
      </c>
      <c r="J128" s="1"/>
      <c r="K128" s="1" t="s">
        <v>9</v>
      </c>
      <c r="L128" s="14">
        <v>100</v>
      </c>
      <c r="M128" t="str">
        <f>IF( ROUND(L128,0) &gt;= 85, "A", IF( ROUND(L128,0) &gt;= 81, "A-", IF( ROUND(L128,0) &gt;= 77, "B+", IF( ROUND(L128,0) &gt;= 73, "B", IF( ROUND(L128,0) &gt;= 69, "B-", IF( ROUND(L128,0) &gt;= 65, "C+", IF( ROUND(L128,0) &gt;= 61, "C", IF( ROUND(L128,0) &gt;= 40, "D", "E" ) ) ) ) ) ) ) )</f>
        <v>A</v>
      </c>
    </row>
    <row r="129" spans="1:13" x14ac:dyDescent="0.25">
      <c r="A129">
        <v>91</v>
      </c>
      <c r="B129" s="1" t="s">
        <v>270</v>
      </c>
      <c r="C129" s="1" t="s">
        <v>271</v>
      </c>
      <c r="D129" s="1"/>
      <c r="E129" s="1"/>
      <c r="F129" s="1"/>
      <c r="G129" s="1"/>
      <c r="H129" s="1"/>
      <c r="I129" s="1" t="s">
        <v>272</v>
      </c>
      <c r="J129" s="1"/>
      <c r="K129" s="1" t="s">
        <v>9</v>
      </c>
      <c r="L129" s="14">
        <v>100</v>
      </c>
      <c r="M129" t="str">
        <f>IF( ROUND(L129,0) &gt;= 85, "A", IF( ROUND(L129,0) &gt;= 81, "A-", IF( ROUND(L129,0) &gt;= 77, "B+", IF( ROUND(L129,0) &gt;= 73, "B", IF( ROUND(L129,0) &gt;= 69, "B-", IF( ROUND(L129,0) &gt;= 65, "C+", IF( ROUND(L129,0) &gt;= 61, "C", IF( ROUND(L129,0) &gt;= 40, "D", "E" ) ) ) ) ) ) ) )</f>
        <v>A</v>
      </c>
    </row>
    <row r="130" spans="1:13" x14ac:dyDescent="0.25">
      <c r="A130">
        <v>92</v>
      </c>
      <c r="B130" s="1" t="s">
        <v>273</v>
      </c>
      <c r="C130" s="1" t="s">
        <v>274</v>
      </c>
      <c r="D130" s="1"/>
      <c r="E130" s="1"/>
      <c r="F130" s="1"/>
      <c r="G130" s="1"/>
      <c r="H130" s="1"/>
      <c r="I130" s="1" t="s">
        <v>275</v>
      </c>
      <c r="J130" s="1"/>
      <c r="K130" s="1" t="s">
        <v>9</v>
      </c>
      <c r="L130" s="14">
        <v>100</v>
      </c>
      <c r="M130" t="str">
        <f>IF( ROUND(L130,0) &gt;= 85, "A", IF( ROUND(L130,0) &gt;= 81, "A-", IF( ROUND(L130,0) &gt;= 77, "B+", IF( ROUND(L130,0) &gt;= 73, "B", IF( ROUND(L130,0) &gt;= 69, "B-", IF( ROUND(L130,0) &gt;= 65, "C+", IF( ROUND(L130,0) &gt;= 61, "C", IF( ROUND(L130,0) &gt;= 40, "D", "E" ) ) ) ) ) ) ) )</f>
        <v>A</v>
      </c>
    </row>
    <row r="131" spans="1:13" x14ac:dyDescent="0.25">
      <c r="A131">
        <v>98</v>
      </c>
      <c r="B131" s="1" t="s">
        <v>290</v>
      </c>
      <c r="C131" s="1" t="s">
        <v>291</v>
      </c>
      <c r="D131" s="1"/>
      <c r="E131" s="1"/>
      <c r="F131" s="1"/>
      <c r="G131" s="1"/>
      <c r="H131" s="1"/>
      <c r="I131" s="1" t="s">
        <v>292</v>
      </c>
      <c r="J131" s="1"/>
      <c r="K131" s="1" t="s">
        <v>9</v>
      </c>
      <c r="L131" s="14">
        <v>100</v>
      </c>
      <c r="M131" t="str">
        <f>IF( ROUND(L131,0) &gt;= 85, "A", IF( ROUND(L131,0) &gt;= 81, "A-", IF( ROUND(L131,0) &gt;= 77, "B+", IF( ROUND(L131,0) &gt;= 73, "B", IF( ROUND(L131,0) &gt;= 69, "B-", IF( ROUND(L131,0) &gt;= 65, "C+", IF( ROUND(L131,0) &gt;= 61, "C", IF( ROUND(L131,0) &gt;= 40, "D", "E" ) ) ) ) ) ) ) )</f>
        <v>A</v>
      </c>
    </row>
    <row r="132" spans="1:13" x14ac:dyDescent="0.25">
      <c r="A132">
        <v>102</v>
      </c>
      <c r="B132" s="1" t="s">
        <v>301</v>
      </c>
      <c r="C132" s="1" t="s">
        <v>302</v>
      </c>
      <c r="D132" s="1"/>
      <c r="E132" s="1"/>
      <c r="F132" s="1"/>
      <c r="G132" s="1"/>
      <c r="H132" s="1"/>
      <c r="I132" s="1" t="s">
        <v>303</v>
      </c>
      <c r="J132" s="1"/>
      <c r="K132" s="1" t="s">
        <v>9</v>
      </c>
      <c r="L132" s="14">
        <v>100</v>
      </c>
      <c r="M132" t="str">
        <f>IF( ROUND(L132,0) &gt;= 85, "A", IF( ROUND(L132,0) &gt;= 81, "A-", IF( ROUND(L132,0) &gt;= 77, "B+", IF( ROUND(L132,0) &gt;= 73, "B", IF( ROUND(L132,0) &gt;= 69, "B-", IF( ROUND(L132,0) &gt;= 65, "C+", IF( ROUND(L132,0) &gt;= 61, "C", IF( ROUND(L132,0) &gt;= 40, "D", "E" ) ) ) ) ) ) ) )</f>
        <v>A</v>
      </c>
    </row>
    <row r="133" spans="1:13" x14ac:dyDescent="0.25">
      <c r="A133">
        <v>105</v>
      </c>
      <c r="B133" s="1" t="s">
        <v>310</v>
      </c>
      <c r="C133" s="1" t="s">
        <v>311</v>
      </c>
      <c r="D133" s="1"/>
      <c r="E133" s="1"/>
      <c r="F133" s="1"/>
      <c r="G133" s="1"/>
      <c r="H133" s="1"/>
      <c r="I133" s="1" t="s">
        <v>312</v>
      </c>
      <c r="J133" s="1"/>
      <c r="K133" s="1" t="s">
        <v>9</v>
      </c>
      <c r="L133" s="14">
        <v>100</v>
      </c>
      <c r="M133" t="str">
        <f>IF( ROUND(L133,0) &gt;= 85, "A", IF( ROUND(L133,0) &gt;= 81, "A-", IF( ROUND(L133,0) &gt;= 77, "B+", IF( ROUND(L133,0) &gt;= 73, "B", IF( ROUND(L133,0) &gt;= 69, "B-", IF( ROUND(L133,0) &gt;= 65, "C+", IF( ROUND(L133,0) &gt;= 61, "C", IF( ROUND(L133,0) &gt;= 40, "D", "E" ) ) ) ) ) ) ) )</f>
        <v>A</v>
      </c>
    </row>
    <row r="134" spans="1:13" x14ac:dyDescent="0.25">
      <c r="A134">
        <v>112</v>
      </c>
      <c r="B134" s="1" t="s">
        <v>331</v>
      </c>
      <c r="C134" s="1" t="s">
        <v>332</v>
      </c>
      <c r="D134" s="1"/>
      <c r="E134" s="1"/>
      <c r="F134" s="1"/>
      <c r="G134" s="1"/>
      <c r="H134" s="1"/>
      <c r="I134" s="1" t="s">
        <v>333</v>
      </c>
      <c r="J134" s="1"/>
      <c r="K134" s="1" t="s">
        <v>9</v>
      </c>
      <c r="L134" s="14">
        <v>100</v>
      </c>
      <c r="M134" t="str">
        <f>IF( ROUND(L134,0) &gt;= 85, "A", IF( ROUND(L134,0) &gt;= 81, "A-", IF( ROUND(L134,0) &gt;= 77, "B+", IF( ROUND(L134,0) &gt;= 73, "B", IF( ROUND(L134,0) &gt;= 69, "B-", IF( ROUND(L134,0) &gt;= 65, "C+", IF( ROUND(L134,0) &gt;= 61, "C", IF( ROUND(L134,0) &gt;= 40, "D", "E" ) ) ) ) ) ) ) )</f>
        <v>A</v>
      </c>
    </row>
    <row r="135" spans="1:13" x14ac:dyDescent="0.25">
      <c r="A135">
        <v>116</v>
      </c>
      <c r="B135" s="1" t="s">
        <v>342</v>
      </c>
      <c r="C135" s="1" t="s">
        <v>343</v>
      </c>
      <c r="D135" s="1"/>
      <c r="E135" s="1"/>
      <c r="F135" s="1"/>
      <c r="G135" s="1"/>
      <c r="H135" s="1"/>
      <c r="I135" s="1" t="s">
        <v>344</v>
      </c>
      <c r="J135" s="1"/>
      <c r="K135" s="1" t="s">
        <v>9</v>
      </c>
      <c r="L135" s="14">
        <v>100</v>
      </c>
      <c r="M135" t="str">
        <f>IF( ROUND(L135,0) &gt;= 85, "A", IF( ROUND(L135,0) &gt;= 81, "A-", IF( ROUND(L135,0) &gt;= 77, "B+", IF( ROUND(L135,0) &gt;= 73, "B", IF( ROUND(L135,0) &gt;= 69, "B-", IF( ROUND(L135,0) &gt;= 65, "C+", IF( ROUND(L135,0) &gt;= 61, "C", IF( ROUND(L135,0) &gt;= 40, "D", "E" ) ) ) ) ) ) ) )</f>
        <v>A</v>
      </c>
    </row>
    <row r="136" spans="1:13" x14ac:dyDescent="0.25">
      <c r="A136">
        <v>123</v>
      </c>
      <c r="B136" s="1" t="s">
        <v>363</v>
      </c>
      <c r="C136" s="1" t="s">
        <v>364</v>
      </c>
      <c r="D136" s="1"/>
      <c r="E136" s="1"/>
      <c r="F136" s="1"/>
      <c r="G136" s="1"/>
      <c r="H136" s="1"/>
      <c r="I136" s="1" t="s">
        <v>365</v>
      </c>
      <c r="J136" s="1"/>
      <c r="K136" s="1" t="s">
        <v>9</v>
      </c>
      <c r="L136" s="14">
        <v>100</v>
      </c>
      <c r="M136" t="str">
        <f>IF( ROUND(L136,0) &gt;= 85, "A", IF( ROUND(L136,0) &gt;= 81, "A-", IF( ROUND(L136,0) &gt;= 77, "B+", IF( ROUND(L136,0) &gt;= 73, "B", IF( ROUND(L136,0) &gt;= 69, "B-", IF( ROUND(L136,0) &gt;= 65, "C+", IF( ROUND(L136,0) &gt;= 61, "C", IF( ROUND(L136,0) &gt;= 40, "D", "E" ) ) ) ) ) ) ) )</f>
        <v>A</v>
      </c>
    </row>
    <row r="137" spans="1:13" x14ac:dyDescent="0.25">
      <c r="A137">
        <v>124</v>
      </c>
      <c r="B137" s="1" t="s">
        <v>366</v>
      </c>
      <c r="C137" s="1" t="s">
        <v>367</v>
      </c>
      <c r="D137" s="1"/>
      <c r="E137" s="1"/>
      <c r="F137" s="1"/>
      <c r="G137" s="1"/>
      <c r="H137" s="1"/>
      <c r="I137" s="1" t="s">
        <v>368</v>
      </c>
      <c r="J137" s="1"/>
      <c r="K137" s="1" t="s">
        <v>9</v>
      </c>
      <c r="L137" s="14">
        <v>100</v>
      </c>
      <c r="M137" t="str">
        <f>IF( ROUND(L137,0) &gt;= 85, "A", IF( ROUND(L137,0) &gt;= 81, "A-", IF( ROUND(L137,0) &gt;= 77, "B+", IF( ROUND(L137,0) &gt;= 73, "B", IF( ROUND(L137,0) &gt;= 69, "B-", IF( ROUND(L137,0) &gt;= 65, "C+", IF( ROUND(L137,0) &gt;= 61, "C", IF( ROUND(L137,0) &gt;= 40, "D", "E" ) ) ) ) ) ) ) )</f>
        <v>A</v>
      </c>
    </row>
    <row r="138" spans="1:13" x14ac:dyDescent="0.25">
      <c r="A138">
        <v>129</v>
      </c>
      <c r="B138" s="1" t="s">
        <v>381</v>
      </c>
      <c r="C138" s="1" t="s">
        <v>382</v>
      </c>
      <c r="D138" s="1"/>
      <c r="E138" s="1"/>
      <c r="F138" s="1"/>
      <c r="G138" s="1"/>
      <c r="H138" s="1"/>
      <c r="I138" s="1" t="s">
        <v>383</v>
      </c>
      <c r="J138" s="1"/>
      <c r="K138" s="1" t="s">
        <v>9</v>
      </c>
      <c r="L138" s="14">
        <v>100</v>
      </c>
      <c r="M138" t="str">
        <f>IF( ROUND(L138,0) &gt;= 85, "A", IF( ROUND(L138,0) &gt;= 81, "A-", IF( ROUND(L138,0) &gt;= 77, "B+", IF( ROUND(L138,0) &gt;= 73, "B", IF( ROUND(L138,0) &gt;= 69, "B-", IF( ROUND(L138,0) &gt;= 65, "C+", IF( ROUND(L138,0) &gt;= 61, "C", IF( ROUND(L138,0) &gt;= 40, "D", "E" ) ) ) ) ) ) ) )</f>
        <v>A</v>
      </c>
    </row>
    <row r="139" spans="1:13" x14ac:dyDescent="0.25">
      <c r="A139">
        <v>133</v>
      </c>
      <c r="B139" s="1" t="s">
        <v>40</v>
      </c>
      <c r="C139" s="1" t="s">
        <v>393</v>
      </c>
      <c r="D139" s="1"/>
      <c r="E139" s="1"/>
      <c r="F139" s="1"/>
      <c r="G139" s="1"/>
      <c r="H139" s="1"/>
      <c r="I139" s="1" t="s">
        <v>394</v>
      </c>
      <c r="J139" s="1"/>
      <c r="K139" s="1" t="s">
        <v>9</v>
      </c>
      <c r="L139" s="14">
        <v>100</v>
      </c>
      <c r="M139" t="str">
        <f>IF( ROUND(L139,0) &gt;= 85, "A", IF( ROUND(L139,0) &gt;= 81, "A-", IF( ROUND(L139,0) &gt;= 77, "B+", IF( ROUND(L139,0) &gt;= 73, "B", IF( ROUND(L139,0) &gt;= 69, "B-", IF( ROUND(L139,0) &gt;= 65, "C+", IF( ROUND(L139,0) &gt;= 61, "C", IF( ROUND(L139,0) &gt;= 40, "D", "E" ) ) ) ) ) ) ) )</f>
        <v>A</v>
      </c>
    </row>
    <row r="140" spans="1:13" x14ac:dyDescent="0.25">
      <c r="A140">
        <v>137</v>
      </c>
      <c r="B140" s="1" t="s">
        <v>404</v>
      </c>
      <c r="C140" s="1" t="s">
        <v>405</v>
      </c>
      <c r="D140" s="1"/>
      <c r="E140" s="1"/>
      <c r="F140" s="1"/>
      <c r="G140" s="1"/>
      <c r="H140" s="1"/>
      <c r="I140" s="1" t="s">
        <v>406</v>
      </c>
      <c r="J140" s="1"/>
      <c r="K140" s="1" t="s">
        <v>9</v>
      </c>
      <c r="L140" s="14">
        <v>100</v>
      </c>
      <c r="M140" t="str">
        <f>IF( ROUND(L140,0) &gt;= 85, "A", IF( ROUND(L140,0) &gt;= 81, "A-", IF( ROUND(L140,0) &gt;= 77, "B+", IF( ROUND(L140,0) &gt;= 73, "B", IF( ROUND(L140,0) &gt;= 69, "B-", IF( ROUND(L140,0) &gt;= 65, "C+", IF( ROUND(L140,0) &gt;= 61, "C", IF( ROUND(L140,0) &gt;= 40, "D", "E" ) ) ) ) ) ) ) )</f>
        <v>A</v>
      </c>
    </row>
    <row r="141" spans="1:13" x14ac:dyDescent="0.25">
      <c r="A141">
        <v>139</v>
      </c>
      <c r="B141" s="1" t="s">
        <v>410</v>
      </c>
      <c r="C141" s="1" t="s">
        <v>411</v>
      </c>
      <c r="D141" s="1"/>
      <c r="E141" s="1"/>
      <c r="F141" s="1"/>
      <c r="G141" s="1"/>
      <c r="H141" s="1"/>
      <c r="I141" s="1" t="s">
        <v>412</v>
      </c>
      <c r="J141" s="1"/>
      <c r="K141" s="1" t="s">
        <v>9</v>
      </c>
      <c r="L141" s="14">
        <v>100</v>
      </c>
      <c r="M141" t="str">
        <f>IF( ROUND(L141,0) &gt;= 85, "A", IF( ROUND(L141,0) &gt;= 81, "A-", IF( ROUND(L141,0) &gt;= 77, "B+", IF( ROUND(L141,0) &gt;= 73, "B", IF( ROUND(L141,0) &gt;= 69, "B-", IF( ROUND(L141,0) &gt;= 65, "C+", IF( ROUND(L141,0) &gt;= 61, "C", IF( ROUND(L141,0) &gt;= 40, "D", "E" ) ) ) ) ) ) ) )</f>
        <v>A</v>
      </c>
    </row>
    <row r="142" spans="1:13" x14ac:dyDescent="0.25">
      <c r="A142">
        <v>140</v>
      </c>
      <c r="B142" s="1" t="s">
        <v>413</v>
      </c>
      <c r="C142" s="1" t="s">
        <v>414</v>
      </c>
      <c r="D142" s="1"/>
      <c r="E142" s="1"/>
      <c r="F142" s="1"/>
      <c r="G142" s="1"/>
      <c r="H142" s="1"/>
      <c r="I142" s="1" t="s">
        <v>415</v>
      </c>
      <c r="J142" s="1"/>
      <c r="K142" s="1" t="s">
        <v>9</v>
      </c>
      <c r="L142" s="14">
        <v>100</v>
      </c>
      <c r="M142" t="str">
        <f>IF( ROUND(L142,0) &gt;= 85, "A", IF( ROUND(L142,0) &gt;= 81, "A-", IF( ROUND(L142,0) &gt;= 77, "B+", IF( ROUND(L142,0) &gt;= 73, "B", IF( ROUND(L142,0) &gt;= 69, "B-", IF( ROUND(L142,0) &gt;= 65, "C+", IF( ROUND(L142,0) &gt;= 61, "C", IF( ROUND(L142,0) &gt;= 40, "D", "E" ) ) ) ) ) ) ) )</f>
        <v>A</v>
      </c>
    </row>
    <row r="143" spans="1:13" x14ac:dyDescent="0.25">
      <c r="K143" s="1" t="s">
        <v>420</v>
      </c>
      <c r="L143" s="2">
        <f>SUM(L2:L142)</f>
        <v>10130</v>
      </c>
    </row>
    <row r="144" spans="1:13" x14ac:dyDescent="0.25">
      <c r="K144" s="1" t="s">
        <v>421</v>
      </c>
      <c r="L144" s="6">
        <f>L143/141</f>
        <v>71.843971631205676</v>
      </c>
    </row>
    <row r="145" spans="2:11" x14ac:dyDescent="0.25">
      <c r="B145" s="7" t="s">
        <v>429</v>
      </c>
      <c r="C145" s="9">
        <v>0</v>
      </c>
    </row>
    <row r="146" spans="2:11" x14ac:dyDescent="0.25">
      <c r="B146" s="7" t="s">
        <v>430</v>
      </c>
      <c r="C146" s="9">
        <f>MAX(L5:L142)</f>
        <v>100</v>
      </c>
    </row>
    <row r="147" spans="2:11" x14ac:dyDescent="0.25">
      <c r="B147" s="7" t="s">
        <v>431</v>
      </c>
      <c r="C147" s="9">
        <f>C146-C145</f>
        <v>100</v>
      </c>
    </row>
    <row r="148" spans="2:11" x14ac:dyDescent="0.25">
      <c r="B148" s="7" t="s">
        <v>433</v>
      </c>
      <c r="C148">
        <f>1+(3.322*LOG(138))</f>
        <v>8.1086783250249077</v>
      </c>
      <c r="D148">
        <f>ROUNDUP(C148,0)</f>
        <v>9</v>
      </c>
    </row>
    <row r="149" spans="2:11" x14ac:dyDescent="0.25">
      <c r="B149" s="7" t="s">
        <v>434</v>
      </c>
      <c r="C149" s="15">
        <f>C147/D148</f>
        <v>11.111111111111111</v>
      </c>
      <c r="D149">
        <f>ROUNDUP(C149,0)</f>
        <v>12</v>
      </c>
    </row>
    <row r="150" spans="2:11" x14ac:dyDescent="0.25">
      <c r="C150" s="16"/>
      <c r="D150" s="17" t="s">
        <v>423</v>
      </c>
      <c r="E150" s="17"/>
      <c r="F150" s="18"/>
      <c r="G150" s="18"/>
      <c r="H150" s="16"/>
      <c r="I150" s="3" t="s">
        <v>422</v>
      </c>
      <c r="J150" s="3"/>
    </row>
    <row r="151" spans="2:11" x14ac:dyDescent="0.25">
      <c r="C151" s="10" t="s">
        <v>424</v>
      </c>
      <c r="D151" s="19" t="s">
        <v>425</v>
      </c>
      <c r="E151" s="19" t="s">
        <v>426</v>
      </c>
      <c r="F151" s="19" t="s">
        <v>423</v>
      </c>
      <c r="G151" s="19" t="s">
        <v>435</v>
      </c>
      <c r="H151" s="19" t="s">
        <v>422</v>
      </c>
      <c r="I151" s="22" t="s">
        <v>436</v>
      </c>
      <c r="J151" s="22" t="s">
        <v>422</v>
      </c>
      <c r="K151" s="22" t="s">
        <v>437</v>
      </c>
    </row>
    <row r="152" spans="2:11" x14ac:dyDescent="0.25">
      <c r="C152" s="20">
        <v>1</v>
      </c>
      <c r="D152" s="20">
        <v>0</v>
      </c>
      <c r="E152" s="20">
        <f>D152+$D$149-1</f>
        <v>11</v>
      </c>
      <c r="F152" s="20" t="str">
        <f>CONCATENATE(D152,"-",E152)</f>
        <v>0-11</v>
      </c>
      <c r="G152" s="20">
        <f>(D152+E152)/2</f>
        <v>5.5</v>
      </c>
      <c r="H152" s="21">
        <v>5</v>
      </c>
      <c r="I152">
        <v>0</v>
      </c>
      <c r="J152">
        <v>0</v>
      </c>
      <c r="K152">
        <f>SUM(H152:H160)</f>
        <v>141</v>
      </c>
    </row>
    <row r="153" spans="2:11" x14ac:dyDescent="0.25">
      <c r="C153" s="20">
        <v>2</v>
      </c>
      <c r="D153" s="20">
        <f>E152+1</f>
        <v>12</v>
      </c>
      <c r="E153" s="20">
        <f>D153+$D$149-1</f>
        <v>23</v>
      </c>
      <c r="F153" s="20" t="str">
        <f t="shared" ref="F153:F160" si="0">CONCATENATE(D153,"-",E153)</f>
        <v>12-23</v>
      </c>
      <c r="G153" s="20">
        <f t="shared" ref="G153:G160" si="1">(D153+E153)/2</f>
        <v>17.5</v>
      </c>
      <c r="H153" s="21">
        <v>2</v>
      </c>
      <c r="I153">
        <f>D153-0.5</f>
        <v>11.5</v>
      </c>
      <c r="J153">
        <f>SUM(H152)</f>
        <v>5</v>
      </c>
      <c r="K153">
        <f>SUM(H153:H160)</f>
        <v>136</v>
      </c>
    </row>
    <row r="154" spans="2:11" x14ac:dyDescent="0.25">
      <c r="C154" s="20">
        <v>3</v>
      </c>
      <c r="D154" s="20">
        <f t="shared" ref="D154:D160" si="2">E153+1</f>
        <v>24</v>
      </c>
      <c r="E154" s="20">
        <f t="shared" ref="E154:E160" si="3">D154+$D$149-1</f>
        <v>35</v>
      </c>
      <c r="F154" s="20" t="str">
        <f t="shared" si="0"/>
        <v>24-35</v>
      </c>
      <c r="G154" s="20">
        <f t="shared" si="1"/>
        <v>29.5</v>
      </c>
      <c r="H154" s="21">
        <v>5</v>
      </c>
      <c r="I154">
        <f t="shared" ref="I154:I160" si="4">D154-0.5</f>
        <v>23.5</v>
      </c>
      <c r="J154">
        <f>SUM(H152:H153)</f>
        <v>7</v>
      </c>
      <c r="K154">
        <f>SUM(H154:H160)</f>
        <v>134</v>
      </c>
    </row>
    <row r="155" spans="2:11" x14ac:dyDescent="0.25">
      <c r="C155" s="20">
        <v>4</v>
      </c>
      <c r="D155" s="20">
        <f t="shared" si="2"/>
        <v>36</v>
      </c>
      <c r="E155" s="20">
        <f t="shared" si="3"/>
        <v>47</v>
      </c>
      <c r="F155" s="20" t="str">
        <f t="shared" si="0"/>
        <v>36-47</v>
      </c>
      <c r="G155" s="20">
        <f t="shared" si="1"/>
        <v>41.5</v>
      </c>
      <c r="H155" s="21">
        <v>5</v>
      </c>
      <c r="I155">
        <f t="shared" si="4"/>
        <v>35.5</v>
      </c>
      <c r="J155">
        <f>SUM(H152:H154)</f>
        <v>12</v>
      </c>
      <c r="K155">
        <f>SUM(H155:H160)</f>
        <v>129</v>
      </c>
    </row>
    <row r="156" spans="2:11" x14ac:dyDescent="0.25">
      <c r="C156" s="20">
        <v>5</v>
      </c>
      <c r="D156" s="20">
        <f t="shared" si="2"/>
        <v>48</v>
      </c>
      <c r="E156" s="20">
        <f t="shared" si="3"/>
        <v>59</v>
      </c>
      <c r="F156" s="20" t="str">
        <f t="shared" si="0"/>
        <v>48-59</v>
      </c>
      <c r="G156" s="20">
        <f t="shared" si="1"/>
        <v>53.5</v>
      </c>
      <c r="H156" s="21">
        <v>13</v>
      </c>
      <c r="I156">
        <f t="shared" si="4"/>
        <v>47.5</v>
      </c>
      <c r="J156">
        <f>SUM(H152:H155)</f>
        <v>17</v>
      </c>
      <c r="K156">
        <f>SUM(H156:H160)</f>
        <v>124</v>
      </c>
    </row>
    <row r="157" spans="2:11" x14ac:dyDescent="0.25">
      <c r="C157" s="20">
        <v>6</v>
      </c>
      <c r="D157" s="20">
        <f t="shared" si="2"/>
        <v>60</v>
      </c>
      <c r="E157" s="20">
        <f t="shared" si="3"/>
        <v>71</v>
      </c>
      <c r="F157" s="20" t="str">
        <f t="shared" si="0"/>
        <v>60-71</v>
      </c>
      <c r="G157" s="20">
        <f t="shared" si="1"/>
        <v>65.5</v>
      </c>
      <c r="H157" s="21">
        <v>37</v>
      </c>
      <c r="I157">
        <f t="shared" si="4"/>
        <v>59.5</v>
      </c>
      <c r="J157">
        <f>SUM(H152:H156)</f>
        <v>30</v>
      </c>
      <c r="K157">
        <f>SUM(H157:H160)</f>
        <v>111</v>
      </c>
    </row>
    <row r="158" spans="2:11" x14ac:dyDescent="0.25">
      <c r="C158" s="20">
        <v>7</v>
      </c>
      <c r="D158" s="20">
        <f t="shared" si="2"/>
        <v>72</v>
      </c>
      <c r="E158" s="20">
        <f t="shared" si="3"/>
        <v>83</v>
      </c>
      <c r="F158" s="20" t="str">
        <f t="shared" si="0"/>
        <v>72-83</v>
      </c>
      <c r="G158" s="20">
        <f t="shared" si="1"/>
        <v>77.5</v>
      </c>
      <c r="H158" s="21">
        <v>25</v>
      </c>
      <c r="I158">
        <f t="shared" si="4"/>
        <v>71.5</v>
      </c>
      <c r="J158">
        <f>SUM(H152:H157)</f>
        <v>67</v>
      </c>
      <c r="K158">
        <f>SUM(H158:H160)</f>
        <v>74</v>
      </c>
    </row>
    <row r="159" spans="2:11" x14ac:dyDescent="0.25">
      <c r="C159" s="20">
        <v>8</v>
      </c>
      <c r="D159" s="20">
        <f t="shared" si="2"/>
        <v>84</v>
      </c>
      <c r="E159" s="20">
        <f t="shared" si="3"/>
        <v>95</v>
      </c>
      <c r="F159" s="20" t="str">
        <f t="shared" si="0"/>
        <v>84-95</v>
      </c>
      <c r="G159" s="20">
        <f t="shared" si="1"/>
        <v>89.5</v>
      </c>
      <c r="H159" s="21">
        <v>21</v>
      </c>
      <c r="I159">
        <f t="shared" si="4"/>
        <v>83.5</v>
      </c>
      <c r="J159">
        <f>SUM(H152:H158)</f>
        <v>92</v>
      </c>
      <c r="K159">
        <f>SUM(H159:H160)</f>
        <v>49</v>
      </c>
    </row>
    <row r="160" spans="2:11" x14ac:dyDescent="0.25">
      <c r="C160" s="20">
        <v>9</v>
      </c>
      <c r="D160" s="20">
        <f t="shared" si="2"/>
        <v>96</v>
      </c>
      <c r="E160" s="20">
        <f t="shared" si="3"/>
        <v>107</v>
      </c>
      <c r="F160" s="20" t="str">
        <f t="shared" si="0"/>
        <v>96-107</v>
      </c>
      <c r="G160" s="20">
        <f t="shared" si="1"/>
        <v>101.5</v>
      </c>
      <c r="H160" s="21">
        <v>28</v>
      </c>
      <c r="I160">
        <f>D160-0.5</f>
        <v>95.5</v>
      </c>
      <c r="J160">
        <f>SUM(H152:H159)</f>
        <v>113</v>
      </c>
      <c r="K160">
        <f>SUM(H160)</f>
        <v>28</v>
      </c>
    </row>
    <row r="161" spans="3:11" x14ac:dyDescent="0.25">
      <c r="C161" s="4"/>
      <c r="D161" s="4"/>
      <c r="E161" s="4"/>
      <c r="F161" s="4"/>
      <c r="G161" s="4"/>
      <c r="H161">
        <f>SUM(H152:H160)</f>
        <v>141</v>
      </c>
      <c r="I161">
        <v>107</v>
      </c>
      <c r="J161">
        <f>SUM(H152:H160)</f>
        <v>141</v>
      </c>
      <c r="K161"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M142">
    <sortCondition ref="L2:L142"/>
  </sortState>
  <mergeCells count="1">
    <mergeCell ref="D150:E15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Kuis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cp:lastPrinted>2021-02-21T14:27:59Z</cp:lastPrinted>
  <dcterms:created xsi:type="dcterms:W3CDTF">2021-02-17T01:44:47Z</dcterms:created>
  <dcterms:modified xsi:type="dcterms:W3CDTF">2021-02-22T02:52:25Z</dcterms:modified>
  <cp:category/>
</cp:coreProperties>
</file>