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NDIDIKAN\MATA KULIAH\Statistika PBI\"/>
    </mc:Choice>
  </mc:AlternateContent>
  <xr:revisionPtr revIDLastSave="0" documentId="13_ncr:1_{24FA383D-543B-46C7-B3CA-1AB1ED83739E}" xr6:coauthVersionLast="47" xr6:coauthVersionMax="47" xr10:uidLastSave="{00000000-0000-0000-0000-000000000000}"/>
  <bookViews>
    <workbookView xWindow="-110" yWindow="-110" windowWidth="19420" windowHeight="10300" activeTab="1" xr2:uid="{41B93EC9-1794-4057-992C-CC67AE0E5424}"/>
  </bookViews>
  <sheets>
    <sheet name="Angket" sheetId="1" r:id="rId1"/>
    <sheet name="Soal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C42" i="2"/>
  <c r="C41" i="2"/>
  <c r="C40" i="2"/>
  <c r="C39" i="2"/>
  <c r="D39" i="2"/>
  <c r="E39" i="2"/>
  <c r="F39" i="2"/>
  <c r="G39" i="2"/>
  <c r="D37" i="2"/>
  <c r="E37" i="2"/>
  <c r="F37" i="2"/>
  <c r="G37" i="2"/>
  <c r="C37" i="2"/>
  <c r="C36" i="2"/>
  <c r="D36" i="2"/>
  <c r="E36" i="2"/>
  <c r="F36" i="2"/>
  <c r="G36" i="2"/>
  <c r="C34" i="2"/>
  <c r="D34" i="2"/>
  <c r="E34" i="2"/>
  <c r="F34" i="2"/>
  <c r="G34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4" i="2"/>
  <c r="Q4" i="2"/>
  <c r="R4" i="2"/>
  <c r="S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4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M4" i="2"/>
  <c r="N4" i="2"/>
  <c r="L4" i="2"/>
  <c r="K4" i="2"/>
  <c r="I31" i="2" l="1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AG8" i="1" l="1"/>
  <c r="AG20" i="1"/>
  <c r="AG4" i="1"/>
  <c r="AG10" i="1"/>
  <c r="AG30" i="1"/>
  <c r="AG5" i="1"/>
  <c r="AG22" i="1"/>
  <c r="AG6" i="1"/>
  <c r="AG24" i="1"/>
  <c r="AG23" i="1"/>
  <c r="AG18" i="1"/>
  <c r="AG21" i="1"/>
  <c r="AG25" i="1"/>
  <c r="AG11" i="1"/>
  <c r="AG29" i="1"/>
  <c r="AG19" i="1"/>
  <c r="AG34" i="1"/>
  <c r="AG9" i="1"/>
  <c r="AG17" i="1"/>
  <c r="AG16" i="1"/>
  <c r="AG26" i="1"/>
  <c r="AG33" i="1"/>
  <c r="AG31" i="1"/>
  <c r="AG35" i="1"/>
  <c r="AG28" i="1"/>
  <c r="AG27" i="1"/>
  <c r="AG15" i="1"/>
  <c r="AG32" i="1"/>
  <c r="AG13" i="1"/>
  <c r="AG12" i="1"/>
  <c r="AG7" i="1"/>
  <c r="AG14" i="1"/>
</calcChain>
</file>

<file path=xl/sharedStrings.xml><?xml version="1.0" encoding="utf-8"?>
<sst xmlns="http://schemas.openxmlformats.org/spreadsheetml/2006/main" count="124" uniqueCount="122">
  <si>
    <t>No</t>
  </si>
  <si>
    <t>Kode</t>
  </si>
  <si>
    <t>skor tiap butir angket</t>
  </si>
  <si>
    <t>Y</t>
  </si>
  <si>
    <t>W-11</t>
  </si>
  <si>
    <t>W-10</t>
  </si>
  <si>
    <t>W-29</t>
  </si>
  <si>
    <t>W-12</t>
  </si>
  <si>
    <t>W-24</t>
  </si>
  <si>
    <t>W-25</t>
  </si>
  <si>
    <t>W-32</t>
  </si>
  <si>
    <t>W-28</t>
  </si>
  <si>
    <t>W-30</t>
  </si>
  <si>
    <t>W-23</t>
  </si>
  <si>
    <t>W-13</t>
  </si>
  <si>
    <t>W-14</t>
  </si>
  <si>
    <t>W-31</t>
  </si>
  <si>
    <t>W-16</t>
  </si>
  <si>
    <t>W-26</t>
  </si>
  <si>
    <t>W-22</t>
  </si>
  <si>
    <t>W-18</t>
  </si>
  <si>
    <t>W-15</t>
  </si>
  <si>
    <t>W-20</t>
  </si>
  <si>
    <t>W-21</t>
  </si>
  <si>
    <t>W-19</t>
  </si>
  <si>
    <t>W-27</t>
  </si>
  <si>
    <t>W-17</t>
  </si>
  <si>
    <t>W-01</t>
  </si>
  <si>
    <t>W-02</t>
  </si>
  <si>
    <t>W-03</t>
  </si>
  <si>
    <t>W-04</t>
  </si>
  <si>
    <t>W-05</t>
  </si>
  <si>
    <t>W-06</t>
  </si>
  <si>
    <t>W-07</t>
  </si>
  <si>
    <t>W-08</t>
  </si>
  <si>
    <t>W-09</t>
  </si>
  <si>
    <t xml:space="preserve">nama </t>
  </si>
  <si>
    <r>
      <t xml:space="preserve">Skor soal </t>
    </r>
    <r>
      <rPr>
        <b/>
        <i/>
        <sz val="12"/>
        <color theme="1"/>
        <rFont val="Calibri"/>
        <family val="2"/>
        <scheme val="minor"/>
      </rPr>
      <t xml:space="preserve">pretest </t>
    </r>
    <r>
      <rPr>
        <b/>
        <sz val="12"/>
        <color theme="1"/>
        <rFont val="Calibri"/>
        <family val="2"/>
        <scheme val="minor"/>
      </rPr>
      <t>ke</t>
    </r>
  </si>
  <si>
    <t xml:space="preserve">Total </t>
  </si>
  <si>
    <t>Nilai</t>
  </si>
  <si>
    <t xml:space="preserve">1. </t>
  </si>
  <si>
    <t>Dzaky Salman F</t>
  </si>
  <si>
    <t>2.</t>
  </si>
  <si>
    <t xml:space="preserve">Nadine Maulida </t>
  </si>
  <si>
    <t>3.</t>
  </si>
  <si>
    <t>Siti Afiffah Khaleena</t>
  </si>
  <si>
    <t>4.</t>
  </si>
  <si>
    <t>Amerta Naswa Kirana</t>
  </si>
  <si>
    <t>5.</t>
  </si>
  <si>
    <t>Fauzi Luthfi N</t>
  </si>
  <si>
    <t>6.</t>
  </si>
  <si>
    <t>Iqbal Pratama K</t>
  </si>
  <si>
    <t>7.</t>
  </si>
  <si>
    <t>Martasya Slyvia D</t>
  </si>
  <si>
    <t>8.</t>
  </si>
  <si>
    <t>Jingga Apriyanti I</t>
  </si>
  <si>
    <t>9.</t>
  </si>
  <si>
    <t>Agni Mufida</t>
  </si>
  <si>
    <t>10.</t>
  </si>
  <si>
    <t>Sinofal Wahyu S</t>
  </si>
  <si>
    <t>11.</t>
  </si>
  <si>
    <t>Nacca Widia S</t>
  </si>
  <si>
    <t>12.</t>
  </si>
  <si>
    <t>Haiyunnisa Oriana</t>
  </si>
  <si>
    <t>13.</t>
  </si>
  <si>
    <t>Wiannisa Rizki A</t>
  </si>
  <si>
    <t>14.</t>
  </si>
  <si>
    <t>Destrea Nindy A</t>
  </si>
  <si>
    <t>15.</t>
  </si>
  <si>
    <t>Khairin Syifaul M</t>
  </si>
  <si>
    <t>16.</t>
  </si>
  <si>
    <t>Hilmy Althaf Fauzan</t>
  </si>
  <si>
    <t>17.</t>
  </si>
  <si>
    <t>Arsanta Dipantara Sagendra</t>
  </si>
  <si>
    <t>18.</t>
  </si>
  <si>
    <t>M. Rifky Ramadhani</t>
  </si>
  <si>
    <t>19.</t>
  </si>
  <si>
    <t>Niken Agustina</t>
  </si>
  <si>
    <t>20.</t>
  </si>
  <si>
    <t>Carissa Rara S</t>
  </si>
  <si>
    <t>21.</t>
  </si>
  <si>
    <t>Muhammmad Dhilya U</t>
  </si>
  <si>
    <t>22.</t>
  </si>
  <si>
    <t>Azizah Bilqis</t>
  </si>
  <si>
    <t>23.</t>
  </si>
  <si>
    <t>Rizki Aurakasih</t>
  </si>
  <si>
    <t>24.</t>
  </si>
  <si>
    <t>Safiera Fatimah</t>
  </si>
  <si>
    <t>25.</t>
  </si>
  <si>
    <t>Kelvin Ezra Qyutarius</t>
  </si>
  <si>
    <t xml:space="preserve">26. </t>
  </si>
  <si>
    <t>Naswa Kurnia R</t>
  </si>
  <si>
    <t>27.</t>
  </si>
  <si>
    <t>Quaneisha Rafifah I</t>
  </si>
  <si>
    <t>28.</t>
  </si>
  <si>
    <t>Damar Panuluh</t>
  </si>
  <si>
    <t>X1</t>
  </si>
  <si>
    <t>X2</t>
  </si>
  <si>
    <t>X3</t>
  </si>
  <si>
    <t>X4</t>
  </si>
  <si>
    <t>X5</t>
  </si>
  <si>
    <t>X1Y</t>
  </si>
  <si>
    <t>X2Y</t>
  </si>
  <si>
    <t>X3Y</t>
  </si>
  <si>
    <t>X4Y</t>
  </si>
  <si>
    <t>X5Y</t>
  </si>
  <si>
    <t>X1^2</t>
  </si>
  <si>
    <t>X2^2</t>
  </si>
  <si>
    <t>X3^2</t>
  </si>
  <si>
    <t>X4^2</t>
  </si>
  <si>
    <t>X5^2</t>
  </si>
  <si>
    <t>Y^2</t>
  </si>
  <si>
    <t>Jumlah</t>
  </si>
  <si>
    <t>n (banyak siswa)</t>
  </si>
  <si>
    <t>R Hitung</t>
  </si>
  <si>
    <t>R tabel</t>
  </si>
  <si>
    <t>Kriteria (Valid jika r hitung &gt; r tabel)</t>
  </si>
  <si>
    <t>varian item</t>
  </si>
  <si>
    <t>Jumlah varian Item</t>
  </si>
  <si>
    <t>Varian total</t>
  </si>
  <si>
    <t>Reliabilitas</t>
  </si>
  <si>
    <t>kriteria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</si>
</sst>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/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63474-4902-4828-900B-21CADABC146B}">
  <dimension ref="A2:AG35"/>
  <sheetViews>
    <sheetView topLeftCell="A31" workbookViewId="0">
      <selection activeCell="E34" sqref="E34"/>
    </sheetView>
  </sheetViews>
  <sheetFormatPr defaultRowHeight="14.5" x14ac:dyDescent="0.35"/>
  <sheetData>
    <row r="2" spans="1:33" ht="15.5" x14ac:dyDescent="0.35">
      <c r="A2" s="7" t="s">
        <v>0</v>
      </c>
      <c r="B2" s="9" t="s">
        <v>1</v>
      </c>
      <c r="C2" s="12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4"/>
      <c r="AG2" s="11" t="s">
        <v>3</v>
      </c>
    </row>
    <row r="3" spans="1:33" ht="15.5" x14ac:dyDescent="0.35">
      <c r="A3" s="8"/>
      <c r="B3" s="10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3">
        <v>30</v>
      </c>
      <c r="AG3" s="11"/>
    </row>
    <row r="4" spans="1:33" ht="15.5" x14ac:dyDescent="0.35">
      <c r="A4" s="1">
        <v>1</v>
      </c>
      <c r="B4" s="3" t="s">
        <v>27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4</v>
      </c>
      <c r="L4" s="2">
        <v>2</v>
      </c>
      <c r="M4" s="2">
        <v>2</v>
      </c>
      <c r="N4" s="2">
        <v>2</v>
      </c>
      <c r="O4" s="2">
        <v>2</v>
      </c>
      <c r="P4" s="2">
        <v>2</v>
      </c>
      <c r="Q4" s="2">
        <v>2</v>
      </c>
      <c r="R4" s="2">
        <v>3</v>
      </c>
      <c r="S4" s="2">
        <v>3</v>
      </c>
      <c r="T4" s="2">
        <v>3</v>
      </c>
      <c r="U4" s="2">
        <v>3</v>
      </c>
      <c r="V4" s="2">
        <v>3</v>
      </c>
      <c r="W4" s="2">
        <v>3</v>
      </c>
      <c r="X4" s="2">
        <v>3</v>
      </c>
      <c r="Y4" s="2">
        <v>3</v>
      </c>
      <c r="Z4" s="2">
        <v>3</v>
      </c>
      <c r="AA4" s="2">
        <v>3</v>
      </c>
      <c r="AB4" s="2">
        <v>4</v>
      </c>
      <c r="AC4" s="2">
        <v>3</v>
      </c>
      <c r="AD4" s="2">
        <v>3</v>
      </c>
      <c r="AE4" s="2">
        <v>3</v>
      </c>
      <c r="AF4" s="3">
        <v>3</v>
      </c>
      <c r="AG4" s="2">
        <f t="shared" ref="AG4:AG35" si="0">SUM(C4:AF4)</f>
        <v>78</v>
      </c>
    </row>
    <row r="5" spans="1:33" ht="15.5" x14ac:dyDescent="0.35">
      <c r="A5" s="1">
        <v>2</v>
      </c>
      <c r="B5" s="3" t="s">
        <v>28</v>
      </c>
      <c r="C5" s="2">
        <v>3</v>
      </c>
      <c r="D5" s="2">
        <v>3</v>
      </c>
      <c r="E5" s="2">
        <v>3</v>
      </c>
      <c r="F5" s="2">
        <v>3</v>
      </c>
      <c r="G5" s="2">
        <v>3</v>
      </c>
      <c r="H5" s="2">
        <v>3</v>
      </c>
      <c r="I5" s="2">
        <v>3</v>
      </c>
      <c r="J5" s="2">
        <v>3</v>
      </c>
      <c r="K5" s="2">
        <v>3</v>
      </c>
      <c r="L5" s="2">
        <v>3</v>
      </c>
      <c r="M5" s="2">
        <v>3</v>
      </c>
      <c r="N5" s="2">
        <v>3</v>
      </c>
      <c r="O5" s="2">
        <v>3</v>
      </c>
      <c r="P5" s="2">
        <v>3</v>
      </c>
      <c r="Q5" s="2">
        <v>3</v>
      </c>
      <c r="R5" s="2">
        <v>2</v>
      </c>
      <c r="S5" s="2">
        <v>2</v>
      </c>
      <c r="T5" s="2">
        <v>2</v>
      </c>
      <c r="U5" s="2">
        <v>2</v>
      </c>
      <c r="V5" s="2">
        <v>4</v>
      </c>
      <c r="W5" s="2">
        <v>4</v>
      </c>
      <c r="X5" s="2">
        <v>2</v>
      </c>
      <c r="Y5" s="2">
        <v>2</v>
      </c>
      <c r="Z5" s="2">
        <v>2</v>
      </c>
      <c r="AA5" s="2">
        <v>3</v>
      </c>
      <c r="AB5" s="2">
        <v>3</v>
      </c>
      <c r="AC5" s="2">
        <v>2</v>
      </c>
      <c r="AD5" s="2">
        <v>2</v>
      </c>
      <c r="AE5" s="2">
        <v>2</v>
      </c>
      <c r="AF5" s="3">
        <v>2</v>
      </c>
      <c r="AG5" s="2">
        <f t="shared" si="0"/>
        <v>81</v>
      </c>
    </row>
    <row r="6" spans="1:33" ht="15.5" x14ac:dyDescent="0.35">
      <c r="A6" s="1">
        <v>3</v>
      </c>
      <c r="B6" s="3" t="s">
        <v>29</v>
      </c>
      <c r="C6" s="2">
        <v>3</v>
      </c>
      <c r="D6" s="2">
        <v>2</v>
      </c>
      <c r="E6" s="2">
        <v>3</v>
      </c>
      <c r="F6" s="2">
        <v>3</v>
      </c>
      <c r="G6" s="2">
        <v>4</v>
      </c>
      <c r="H6" s="2">
        <v>3</v>
      </c>
      <c r="I6" s="2">
        <v>2</v>
      </c>
      <c r="J6" s="2">
        <v>2</v>
      </c>
      <c r="K6" s="2">
        <v>3</v>
      </c>
      <c r="L6" s="2">
        <v>3</v>
      </c>
      <c r="M6" s="2">
        <v>3</v>
      </c>
      <c r="N6" s="2">
        <v>2</v>
      </c>
      <c r="O6" s="2">
        <v>3</v>
      </c>
      <c r="P6" s="2">
        <v>2</v>
      </c>
      <c r="Q6" s="2">
        <v>4</v>
      </c>
      <c r="R6" s="2">
        <v>3</v>
      </c>
      <c r="S6" s="2">
        <v>3</v>
      </c>
      <c r="T6" s="2">
        <v>4</v>
      </c>
      <c r="U6" s="2">
        <v>3</v>
      </c>
      <c r="V6" s="2">
        <v>3</v>
      </c>
      <c r="W6" s="2">
        <v>3</v>
      </c>
      <c r="X6" s="2">
        <v>4</v>
      </c>
      <c r="Y6" s="2">
        <v>2</v>
      </c>
      <c r="Z6" s="2">
        <v>3</v>
      </c>
      <c r="AA6" s="2">
        <v>2</v>
      </c>
      <c r="AB6" s="2">
        <v>2</v>
      </c>
      <c r="AC6" s="2">
        <v>3</v>
      </c>
      <c r="AD6" s="2">
        <v>2</v>
      </c>
      <c r="AE6" s="2">
        <v>2</v>
      </c>
      <c r="AF6" s="3">
        <v>2</v>
      </c>
      <c r="AG6" s="2">
        <f t="shared" si="0"/>
        <v>83</v>
      </c>
    </row>
    <row r="7" spans="1:33" ht="15.5" x14ac:dyDescent="0.35">
      <c r="A7" s="1">
        <v>4</v>
      </c>
      <c r="B7" s="3" t="s">
        <v>30</v>
      </c>
      <c r="C7" s="2">
        <v>3</v>
      </c>
      <c r="D7" s="2">
        <v>3</v>
      </c>
      <c r="E7" s="2">
        <v>4</v>
      </c>
      <c r="F7" s="2">
        <v>3</v>
      </c>
      <c r="G7" s="2">
        <v>4</v>
      </c>
      <c r="H7" s="2">
        <v>3</v>
      </c>
      <c r="I7" s="2">
        <v>3</v>
      </c>
      <c r="J7" s="2">
        <v>3</v>
      </c>
      <c r="K7" s="2">
        <v>3</v>
      </c>
      <c r="L7" s="2">
        <v>3</v>
      </c>
      <c r="M7" s="2">
        <v>3</v>
      </c>
      <c r="N7" s="2">
        <v>3</v>
      </c>
      <c r="O7" s="2">
        <v>3</v>
      </c>
      <c r="P7" s="2">
        <v>3</v>
      </c>
      <c r="Q7" s="2">
        <v>3</v>
      </c>
      <c r="R7" s="2">
        <v>4</v>
      </c>
      <c r="S7" s="2">
        <v>4</v>
      </c>
      <c r="T7" s="2">
        <v>4</v>
      </c>
      <c r="U7" s="2">
        <v>4</v>
      </c>
      <c r="V7" s="2">
        <v>4</v>
      </c>
      <c r="W7" s="2">
        <v>4</v>
      </c>
      <c r="X7" s="2">
        <v>4</v>
      </c>
      <c r="Y7" s="2">
        <v>3</v>
      </c>
      <c r="Z7" s="2">
        <v>4</v>
      </c>
      <c r="AA7" s="2">
        <v>4</v>
      </c>
      <c r="AB7" s="2">
        <v>2</v>
      </c>
      <c r="AC7" s="2">
        <v>4</v>
      </c>
      <c r="AD7" s="2">
        <v>4</v>
      </c>
      <c r="AE7" s="2">
        <v>2</v>
      </c>
      <c r="AF7" s="3">
        <v>4</v>
      </c>
      <c r="AG7" s="2">
        <f t="shared" si="0"/>
        <v>102</v>
      </c>
    </row>
    <row r="8" spans="1:33" ht="15.5" x14ac:dyDescent="0.35">
      <c r="A8" s="1">
        <v>5</v>
      </c>
      <c r="B8" s="3" t="s">
        <v>31</v>
      </c>
      <c r="C8" s="2">
        <v>2</v>
      </c>
      <c r="D8" s="2">
        <v>2</v>
      </c>
      <c r="E8" s="2">
        <v>3</v>
      </c>
      <c r="F8" s="2">
        <v>1</v>
      </c>
      <c r="G8" s="2">
        <v>2</v>
      </c>
      <c r="H8" s="2">
        <v>3</v>
      </c>
      <c r="I8" s="2">
        <v>1</v>
      </c>
      <c r="J8" s="2">
        <v>2</v>
      </c>
      <c r="K8" s="2">
        <v>2</v>
      </c>
      <c r="L8" s="2">
        <v>2</v>
      </c>
      <c r="M8" s="2">
        <v>1</v>
      </c>
      <c r="N8" s="2">
        <v>1</v>
      </c>
      <c r="O8" s="2">
        <v>2</v>
      </c>
      <c r="P8" s="2">
        <v>1</v>
      </c>
      <c r="Q8" s="2">
        <v>2</v>
      </c>
      <c r="R8" s="2">
        <v>4</v>
      </c>
      <c r="S8" s="2">
        <v>2</v>
      </c>
      <c r="T8" s="2">
        <v>3</v>
      </c>
      <c r="U8" s="2">
        <v>3</v>
      </c>
      <c r="V8" s="2">
        <v>4</v>
      </c>
      <c r="W8" s="2">
        <v>3</v>
      </c>
      <c r="X8" s="2">
        <v>3</v>
      </c>
      <c r="Y8" s="2">
        <v>4</v>
      </c>
      <c r="Z8" s="2">
        <v>2</v>
      </c>
      <c r="AA8" s="2">
        <v>2</v>
      </c>
      <c r="AB8" s="2">
        <v>2</v>
      </c>
      <c r="AC8" s="2">
        <v>4</v>
      </c>
      <c r="AD8" s="2">
        <v>3</v>
      </c>
      <c r="AE8" s="2">
        <v>3</v>
      </c>
      <c r="AF8" s="3">
        <v>2</v>
      </c>
      <c r="AG8" s="2">
        <f t="shared" si="0"/>
        <v>71</v>
      </c>
    </row>
    <row r="9" spans="1:33" ht="15.5" x14ac:dyDescent="0.35">
      <c r="A9" s="1">
        <v>6</v>
      </c>
      <c r="B9" s="3" t="s">
        <v>32</v>
      </c>
      <c r="C9" s="2">
        <v>3</v>
      </c>
      <c r="D9" s="2">
        <v>3</v>
      </c>
      <c r="E9" s="2">
        <v>4</v>
      </c>
      <c r="F9" s="2">
        <v>3</v>
      </c>
      <c r="G9" s="2">
        <v>4</v>
      </c>
      <c r="H9" s="2">
        <v>3</v>
      </c>
      <c r="I9" s="2">
        <v>3</v>
      </c>
      <c r="J9" s="2">
        <v>3</v>
      </c>
      <c r="K9" s="2">
        <v>4</v>
      </c>
      <c r="L9" s="2">
        <v>3</v>
      </c>
      <c r="M9" s="2">
        <v>2</v>
      </c>
      <c r="N9" s="2">
        <v>3</v>
      </c>
      <c r="O9" s="2">
        <v>4</v>
      </c>
      <c r="P9" s="2">
        <v>3</v>
      </c>
      <c r="Q9" s="2">
        <v>4</v>
      </c>
      <c r="R9" s="2">
        <v>3</v>
      </c>
      <c r="S9" s="2">
        <v>3</v>
      </c>
      <c r="T9" s="2">
        <v>4</v>
      </c>
      <c r="U9" s="2">
        <v>3</v>
      </c>
      <c r="V9" s="2">
        <v>3</v>
      </c>
      <c r="W9" s="2">
        <v>3</v>
      </c>
      <c r="X9" s="2">
        <v>3</v>
      </c>
      <c r="Y9" s="2">
        <v>3</v>
      </c>
      <c r="Z9" s="2">
        <v>3</v>
      </c>
      <c r="AA9" s="2">
        <v>2</v>
      </c>
      <c r="AB9" s="2">
        <v>2</v>
      </c>
      <c r="AC9" s="2">
        <v>3</v>
      </c>
      <c r="AD9" s="2">
        <v>3</v>
      </c>
      <c r="AE9" s="2">
        <v>2</v>
      </c>
      <c r="AF9" s="3">
        <v>3</v>
      </c>
      <c r="AG9" s="2">
        <f t="shared" si="0"/>
        <v>92</v>
      </c>
    </row>
    <row r="10" spans="1:33" ht="15.5" x14ac:dyDescent="0.35">
      <c r="A10" s="1">
        <v>7</v>
      </c>
      <c r="B10" s="3" t="s">
        <v>33</v>
      </c>
      <c r="C10" s="2">
        <v>4</v>
      </c>
      <c r="D10" s="2">
        <v>3</v>
      </c>
      <c r="E10" s="2">
        <v>4</v>
      </c>
      <c r="F10" s="2">
        <v>2</v>
      </c>
      <c r="G10" s="2">
        <v>3</v>
      </c>
      <c r="H10" s="2">
        <v>3</v>
      </c>
      <c r="I10" s="2">
        <v>3</v>
      </c>
      <c r="J10" s="2">
        <v>3</v>
      </c>
      <c r="K10" s="2">
        <v>2</v>
      </c>
      <c r="L10" s="2">
        <v>4</v>
      </c>
      <c r="M10" s="2">
        <v>3</v>
      </c>
      <c r="N10" s="2">
        <v>3</v>
      </c>
      <c r="O10" s="2">
        <v>4</v>
      </c>
      <c r="P10" s="2">
        <v>2</v>
      </c>
      <c r="Q10" s="2">
        <v>3</v>
      </c>
      <c r="R10" s="2">
        <v>3</v>
      </c>
      <c r="S10" s="2">
        <v>2</v>
      </c>
      <c r="T10" s="2">
        <v>1</v>
      </c>
      <c r="U10" s="2">
        <v>2</v>
      </c>
      <c r="V10" s="2">
        <v>3</v>
      </c>
      <c r="W10" s="2">
        <v>0</v>
      </c>
      <c r="X10" s="2">
        <v>4</v>
      </c>
      <c r="Y10" s="2">
        <v>3</v>
      </c>
      <c r="Z10" s="2">
        <v>1</v>
      </c>
      <c r="AA10" s="2">
        <v>2</v>
      </c>
      <c r="AB10" s="2">
        <v>4</v>
      </c>
      <c r="AC10" s="2">
        <v>2</v>
      </c>
      <c r="AD10" s="2">
        <v>2</v>
      </c>
      <c r="AE10" s="2">
        <v>1</v>
      </c>
      <c r="AF10" s="3">
        <v>3</v>
      </c>
      <c r="AG10" s="2">
        <f t="shared" si="0"/>
        <v>79</v>
      </c>
    </row>
    <row r="11" spans="1:33" ht="15.5" x14ac:dyDescent="0.35">
      <c r="A11" s="1">
        <v>8</v>
      </c>
      <c r="B11" s="3" t="s">
        <v>34</v>
      </c>
      <c r="C11" s="2">
        <v>3</v>
      </c>
      <c r="D11" s="2">
        <v>3</v>
      </c>
      <c r="E11" s="2">
        <v>3</v>
      </c>
      <c r="F11" s="2">
        <v>2</v>
      </c>
      <c r="G11" s="2">
        <v>3</v>
      </c>
      <c r="H11" s="2">
        <v>3</v>
      </c>
      <c r="I11" s="2">
        <v>3</v>
      </c>
      <c r="J11" s="2">
        <v>2</v>
      </c>
      <c r="K11" s="2">
        <v>1</v>
      </c>
      <c r="L11" s="2">
        <v>3</v>
      </c>
      <c r="M11" s="2">
        <v>3</v>
      </c>
      <c r="N11" s="2">
        <v>3</v>
      </c>
      <c r="O11" s="2">
        <v>3</v>
      </c>
      <c r="P11" s="2">
        <v>3</v>
      </c>
      <c r="Q11" s="2">
        <v>4</v>
      </c>
      <c r="R11" s="2">
        <v>4</v>
      </c>
      <c r="S11" s="2">
        <v>4</v>
      </c>
      <c r="T11" s="2">
        <v>4</v>
      </c>
      <c r="U11" s="2">
        <v>3</v>
      </c>
      <c r="V11" s="2">
        <v>4</v>
      </c>
      <c r="W11" s="2">
        <v>4</v>
      </c>
      <c r="X11" s="2">
        <v>2</v>
      </c>
      <c r="Y11" s="2">
        <v>3</v>
      </c>
      <c r="Z11" s="2">
        <v>2</v>
      </c>
      <c r="AA11" s="2">
        <v>4</v>
      </c>
      <c r="AB11" s="2">
        <v>4</v>
      </c>
      <c r="AC11" s="2">
        <v>4</v>
      </c>
      <c r="AD11" s="2">
        <v>3</v>
      </c>
      <c r="AE11" s="2">
        <v>2</v>
      </c>
      <c r="AF11" s="3">
        <v>1</v>
      </c>
      <c r="AG11" s="2">
        <f t="shared" si="0"/>
        <v>90</v>
      </c>
    </row>
    <row r="12" spans="1:33" ht="15.5" x14ac:dyDescent="0.35">
      <c r="A12" s="1">
        <v>9</v>
      </c>
      <c r="B12" s="3" t="s">
        <v>35</v>
      </c>
      <c r="C12" s="2">
        <v>4</v>
      </c>
      <c r="D12" s="2">
        <v>3</v>
      </c>
      <c r="E12" s="2">
        <v>3</v>
      </c>
      <c r="F12" s="2">
        <v>3</v>
      </c>
      <c r="G12" s="2">
        <v>4</v>
      </c>
      <c r="H12" s="2">
        <v>4</v>
      </c>
      <c r="I12" s="2">
        <v>3</v>
      </c>
      <c r="J12" s="2">
        <v>3</v>
      </c>
      <c r="K12" s="2">
        <v>3</v>
      </c>
      <c r="L12" s="2">
        <v>4</v>
      </c>
      <c r="M12" s="2">
        <v>3</v>
      </c>
      <c r="N12" s="2">
        <v>3</v>
      </c>
      <c r="O12" s="2">
        <v>3</v>
      </c>
      <c r="P12" s="2">
        <v>2</v>
      </c>
      <c r="Q12" s="2">
        <v>3</v>
      </c>
      <c r="R12" s="2">
        <v>4</v>
      </c>
      <c r="S12" s="2">
        <v>4</v>
      </c>
      <c r="T12" s="2">
        <v>4</v>
      </c>
      <c r="U12" s="2">
        <v>3</v>
      </c>
      <c r="V12" s="2">
        <v>3</v>
      </c>
      <c r="W12" s="2">
        <v>4</v>
      </c>
      <c r="X12" s="2">
        <v>4</v>
      </c>
      <c r="Y12" s="2">
        <v>4</v>
      </c>
      <c r="Z12" s="2">
        <v>4</v>
      </c>
      <c r="AA12" s="2">
        <v>3</v>
      </c>
      <c r="AB12" s="2">
        <v>3</v>
      </c>
      <c r="AC12" s="2">
        <v>4</v>
      </c>
      <c r="AD12" s="2">
        <v>3</v>
      </c>
      <c r="AE12" s="2">
        <v>3</v>
      </c>
      <c r="AF12" s="3">
        <v>3</v>
      </c>
      <c r="AG12" s="2">
        <f t="shared" si="0"/>
        <v>101</v>
      </c>
    </row>
    <row r="13" spans="1:33" ht="15.5" x14ac:dyDescent="0.35">
      <c r="A13" s="1">
        <v>10</v>
      </c>
      <c r="B13" s="3" t="s">
        <v>5</v>
      </c>
      <c r="C13" s="2">
        <v>3</v>
      </c>
      <c r="D13" s="2">
        <v>3</v>
      </c>
      <c r="E13" s="2">
        <v>4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4</v>
      </c>
      <c r="L13" s="2">
        <v>3</v>
      </c>
      <c r="M13" s="2">
        <v>3</v>
      </c>
      <c r="N13" s="2">
        <v>3</v>
      </c>
      <c r="O13" s="2">
        <v>4</v>
      </c>
      <c r="P13" s="2">
        <v>3</v>
      </c>
      <c r="Q13" s="2">
        <v>4</v>
      </c>
      <c r="R13" s="2">
        <v>4</v>
      </c>
      <c r="S13" s="2">
        <v>4</v>
      </c>
      <c r="T13" s="2">
        <v>3</v>
      </c>
      <c r="U13" s="2">
        <v>4</v>
      </c>
      <c r="V13" s="2">
        <v>4</v>
      </c>
      <c r="W13" s="2">
        <v>4</v>
      </c>
      <c r="X13" s="2">
        <v>3</v>
      </c>
      <c r="Y13" s="2">
        <v>3</v>
      </c>
      <c r="Z13" s="2">
        <v>3</v>
      </c>
      <c r="AA13" s="2">
        <v>4</v>
      </c>
      <c r="AB13" s="2">
        <v>3</v>
      </c>
      <c r="AC13" s="2">
        <v>4</v>
      </c>
      <c r="AD13" s="2">
        <v>3</v>
      </c>
      <c r="AE13" s="2">
        <v>3</v>
      </c>
      <c r="AF13" s="3">
        <v>3</v>
      </c>
      <c r="AG13" s="2">
        <f t="shared" si="0"/>
        <v>101</v>
      </c>
    </row>
    <row r="14" spans="1:33" ht="15.5" x14ac:dyDescent="0.35">
      <c r="A14" s="1">
        <v>11</v>
      </c>
      <c r="B14" s="3" t="s">
        <v>4</v>
      </c>
      <c r="C14" s="2">
        <v>4</v>
      </c>
      <c r="D14" s="2">
        <v>3</v>
      </c>
      <c r="E14" s="2">
        <v>4</v>
      </c>
      <c r="F14" s="2">
        <v>4</v>
      </c>
      <c r="G14" s="2">
        <v>4</v>
      </c>
      <c r="H14" s="2">
        <v>4</v>
      </c>
      <c r="I14" s="2">
        <v>3</v>
      </c>
      <c r="J14" s="2">
        <v>3</v>
      </c>
      <c r="K14" s="2">
        <v>4</v>
      </c>
      <c r="L14" s="2">
        <v>4</v>
      </c>
      <c r="M14" s="2">
        <v>4</v>
      </c>
      <c r="N14" s="2">
        <v>4</v>
      </c>
      <c r="O14" s="2">
        <v>3</v>
      </c>
      <c r="P14" s="2">
        <v>4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4</v>
      </c>
      <c r="W14" s="2">
        <v>4</v>
      </c>
      <c r="X14" s="2">
        <v>4</v>
      </c>
      <c r="Y14" s="2">
        <v>4</v>
      </c>
      <c r="Z14" s="2">
        <v>4</v>
      </c>
      <c r="AA14" s="2">
        <v>4</v>
      </c>
      <c r="AB14" s="2">
        <v>4</v>
      </c>
      <c r="AC14" s="2">
        <v>4</v>
      </c>
      <c r="AD14" s="2">
        <v>3</v>
      </c>
      <c r="AE14" s="2">
        <v>4</v>
      </c>
      <c r="AF14" s="3">
        <v>4</v>
      </c>
      <c r="AG14" s="2">
        <f t="shared" si="0"/>
        <v>115</v>
      </c>
    </row>
    <row r="15" spans="1:33" ht="15.5" x14ac:dyDescent="0.35">
      <c r="A15" s="1">
        <v>12</v>
      </c>
      <c r="B15" s="3" t="s">
        <v>7</v>
      </c>
      <c r="C15" s="2">
        <v>3</v>
      </c>
      <c r="D15" s="2">
        <v>3</v>
      </c>
      <c r="E15" s="2">
        <v>4</v>
      </c>
      <c r="F15" s="2">
        <v>3</v>
      </c>
      <c r="G15" s="2">
        <v>3</v>
      </c>
      <c r="H15" s="2">
        <v>4</v>
      </c>
      <c r="I15" s="2">
        <v>3</v>
      </c>
      <c r="J15" s="2">
        <v>3</v>
      </c>
      <c r="K15" s="2">
        <v>4</v>
      </c>
      <c r="L15" s="2">
        <v>3</v>
      </c>
      <c r="M15" s="2">
        <v>3</v>
      </c>
      <c r="N15" s="2">
        <v>3</v>
      </c>
      <c r="O15" s="2">
        <v>3</v>
      </c>
      <c r="P15" s="2">
        <v>2</v>
      </c>
      <c r="Q15" s="2">
        <v>3</v>
      </c>
      <c r="R15" s="2">
        <v>4</v>
      </c>
      <c r="S15" s="2">
        <v>4</v>
      </c>
      <c r="T15" s="2">
        <v>4</v>
      </c>
      <c r="U15" s="2">
        <v>3</v>
      </c>
      <c r="V15" s="2">
        <v>4</v>
      </c>
      <c r="W15" s="2">
        <v>4</v>
      </c>
      <c r="X15" s="2">
        <v>4</v>
      </c>
      <c r="Y15" s="2">
        <v>3</v>
      </c>
      <c r="Z15" s="2">
        <v>4</v>
      </c>
      <c r="AA15" s="2">
        <v>2</v>
      </c>
      <c r="AB15" s="2">
        <v>3</v>
      </c>
      <c r="AC15" s="2">
        <v>4</v>
      </c>
      <c r="AD15" s="2">
        <v>3</v>
      </c>
      <c r="AE15" s="2">
        <v>3</v>
      </c>
      <c r="AF15" s="3">
        <v>3</v>
      </c>
      <c r="AG15" s="2">
        <f t="shared" si="0"/>
        <v>99</v>
      </c>
    </row>
    <row r="16" spans="1:33" ht="15.5" x14ac:dyDescent="0.35">
      <c r="A16" s="1">
        <v>13</v>
      </c>
      <c r="B16" s="3" t="s">
        <v>14</v>
      </c>
      <c r="C16" s="2">
        <v>3</v>
      </c>
      <c r="D16" s="2">
        <v>3</v>
      </c>
      <c r="E16" s="2">
        <v>4</v>
      </c>
      <c r="F16" s="2">
        <v>3</v>
      </c>
      <c r="G16" s="2">
        <v>3</v>
      </c>
      <c r="H16" s="2">
        <v>3</v>
      </c>
      <c r="I16" s="2">
        <v>3</v>
      </c>
      <c r="J16" s="2">
        <v>3</v>
      </c>
      <c r="K16" s="2">
        <v>2</v>
      </c>
      <c r="L16" s="2">
        <v>3</v>
      </c>
      <c r="M16" s="2">
        <v>3</v>
      </c>
      <c r="N16" s="2">
        <v>3</v>
      </c>
      <c r="O16" s="2">
        <v>2</v>
      </c>
      <c r="P16" s="2">
        <v>2</v>
      </c>
      <c r="Q16" s="2">
        <v>2</v>
      </c>
      <c r="R16" s="2">
        <v>4</v>
      </c>
      <c r="S16" s="2">
        <v>4</v>
      </c>
      <c r="T16" s="2">
        <v>4</v>
      </c>
      <c r="U16" s="2">
        <v>3</v>
      </c>
      <c r="V16" s="2">
        <v>4</v>
      </c>
      <c r="W16" s="2">
        <v>4</v>
      </c>
      <c r="X16" s="2">
        <v>4</v>
      </c>
      <c r="Y16" s="2">
        <v>4</v>
      </c>
      <c r="Z16" s="2">
        <v>4</v>
      </c>
      <c r="AA16" s="2">
        <v>2</v>
      </c>
      <c r="AB16" s="2">
        <v>2</v>
      </c>
      <c r="AC16" s="2">
        <v>4</v>
      </c>
      <c r="AD16" s="2">
        <v>3</v>
      </c>
      <c r="AE16" s="2">
        <v>3</v>
      </c>
      <c r="AF16" s="3">
        <v>3</v>
      </c>
      <c r="AG16" s="2">
        <f t="shared" si="0"/>
        <v>94</v>
      </c>
    </row>
    <row r="17" spans="1:33" ht="15.5" x14ac:dyDescent="0.35">
      <c r="A17" s="1">
        <v>14</v>
      </c>
      <c r="B17" s="3" t="s">
        <v>15</v>
      </c>
      <c r="C17" s="2">
        <v>4</v>
      </c>
      <c r="D17" s="2">
        <v>3</v>
      </c>
      <c r="E17" s="2">
        <v>4</v>
      </c>
      <c r="F17" s="2">
        <v>3</v>
      </c>
      <c r="G17" s="2">
        <v>4</v>
      </c>
      <c r="H17" s="2">
        <v>1</v>
      </c>
      <c r="I17" s="2">
        <v>3</v>
      </c>
      <c r="J17" s="2">
        <v>3</v>
      </c>
      <c r="K17" s="2">
        <v>4</v>
      </c>
      <c r="L17" s="2">
        <v>4</v>
      </c>
      <c r="M17" s="2">
        <v>3</v>
      </c>
      <c r="N17" s="2">
        <v>4</v>
      </c>
      <c r="O17" s="2">
        <v>3</v>
      </c>
      <c r="P17" s="2">
        <v>3</v>
      </c>
      <c r="Q17" s="2">
        <v>3</v>
      </c>
      <c r="R17" s="2">
        <v>4</v>
      </c>
      <c r="S17" s="2">
        <v>3</v>
      </c>
      <c r="T17" s="2">
        <v>3</v>
      </c>
      <c r="U17" s="2">
        <v>4</v>
      </c>
      <c r="V17" s="2">
        <v>3</v>
      </c>
      <c r="W17" s="2">
        <v>3</v>
      </c>
      <c r="X17" s="2">
        <v>3</v>
      </c>
      <c r="Y17" s="2">
        <v>2</v>
      </c>
      <c r="Z17" s="2">
        <v>3</v>
      </c>
      <c r="AA17" s="2">
        <v>3</v>
      </c>
      <c r="AB17" s="2">
        <v>4</v>
      </c>
      <c r="AC17" s="2">
        <v>2</v>
      </c>
      <c r="AD17" s="2">
        <v>3</v>
      </c>
      <c r="AE17" s="2">
        <v>2</v>
      </c>
      <c r="AF17" s="3">
        <v>3</v>
      </c>
      <c r="AG17" s="2">
        <f t="shared" si="0"/>
        <v>94</v>
      </c>
    </row>
    <row r="18" spans="1:33" ht="15.5" x14ac:dyDescent="0.35">
      <c r="A18" s="1">
        <v>15</v>
      </c>
      <c r="B18" s="3" t="s">
        <v>21</v>
      </c>
      <c r="C18" s="2">
        <v>3</v>
      </c>
      <c r="D18" s="2">
        <v>3</v>
      </c>
      <c r="E18" s="2">
        <v>4</v>
      </c>
      <c r="F18" s="2">
        <v>3</v>
      </c>
      <c r="G18" s="2">
        <v>3</v>
      </c>
      <c r="H18" s="2">
        <v>2</v>
      </c>
      <c r="I18" s="2">
        <v>4</v>
      </c>
      <c r="J18" s="2">
        <v>4</v>
      </c>
      <c r="K18" s="2">
        <v>3</v>
      </c>
      <c r="L18" s="2">
        <v>4</v>
      </c>
      <c r="M18" s="2">
        <v>3</v>
      </c>
      <c r="N18" s="2">
        <v>3</v>
      </c>
      <c r="O18" s="2">
        <v>3</v>
      </c>
      <c r="P18" s="2">
        <v>3</v>
      </c>
      <c r="Q18" s="2">
        <v>4</v>
      </c>
      <c r="R18" s="2">
        <v>3</v>
      </c>
      <c r="S18" s="2">
        <v>3</v>
      </c>
      <c r="T18" s="2">
        <v>2</v>
      </c>
      <c r="U18" s="2">
        <v>2</v>
      </c>
      <c r="V18" s="2">
        <v>3</v>
      </c>
      <c r="W18" s="2">
        <v>4</v>
      </c>
      <c r="X18" s="2">
        <v>1</v>
      </c>
      <c r="Y18" s="2">
        <v>2</v>
      </c>
      <c r="Z18" s="2">
        <v>4</v>
      </c>
      <c r="AA18" s="2">
        <v>2</v>
      </c>
      <c r="AB18" s="2">
        <v>3</v>
      </c>
      <c r="AC18" s="2">
        <v>1</v>
      </c>
      <c r="AD18" s="2">
        <v>2</v>
      </c>
      <c r="AE18" s="2">
        <v>2</v>
      </c>
      <c r="AF18" s="3">
        <v>3</v>
      </c>
      <c r="AG18" s="2">
        <f t="shared" si="0"/>
        <v>86</v>
      </c>
    </row>
    <row r="19" spans="1:33" ht="15.5" x14ac:dyDescent="0.35">
      <c r="A19" s="1">
        <v>16</v>
      </c>
      <c r="B19" s="3" t="s">
        <v>17</v>
      </c>
      <c r="C19" s="2">
        <v>3</v>
      </c>
      <c r="D19" s="2">
        <v>3</v>
      </c>
      <c r="E19" s="2">
        <v>4</v>
      </c>
      <c r="F19" s="2">
        <v>3</v>
      </c>
      <c r="G19" s="2">
        <v>3</v>
      </c>
      <c r="H19" s="2">
        <v>3</v>
      </c>
      <c r="I19" s="2">
        <v>3</v>
      </c>
      <c r="J19" s="2">
        <v>3</v>
      </c>
      <c r="K19" s="2">
        <v>4</v>
      </c>
      <c r="L19" s="2">
        <v>3</v>
      </c>
      <c r="M19" s="2">
        <v>3</v>
      </c>
      <c r="N19" s="2">
        <v>3</v>
      </c>
      <c r="O19" s="2">
        <v>3</v>
      </c>
      <c r="P19" s="2">
        <v>3</v>
      </c>
      <c r="Q19" s="2">
        <v>3</v>
      </c>
      <c r="R19" s="2">
        <v>4</v>
      </c>
      <c r="S19" s="2">
        <v>3</v>
      </c>
      <c r="T19" s="2">
        <v>4</v>
      </c>
      <c r="U19" s="2">
        <v>4</v>
      </c>
      <c r="V19" s="2">
        <v>2</v>
      </c>
      <c r="W19" s="2">
        <v>2</v>
      </c>
      <c r="X19" s="2">
        <v>2</v>
      </c>
      <c r="Y19" s="2">
        <v>3</v>
      </c>
      <c r="Z19" s="2">
        <v>4</v>
      </c>
      <c r="AA19" s="2">
        <v>3</v>
      </c>
      <c r="AB19" s="2">
        <v>2</v>
      </c>
      <c r="AC19" s="2">
        <v>2</v>
      </c>
      <c r="AD19" s="2">
        <v>2</v>
      </c>
      <c r="AE19" s="2">
        <v>3</v>
      </c>
      <c r="AF19" s="3">
        <v>4</v>
      </c>
      <c r="AG19" s="2">
        <f t="shared" si="0"/>
        <v>91</v>
      </c>
    </row>
    <row r="20" spans="1:33" ht="15.5" x14ac:dyDescent="0.35">
      <c r="A20" s="1">
        <v>17</v>
      </c>
      <c r="B20" s="3" t="s">
        <v>26</v>
      </c>
      <c r="C20" s="2">
        <v>3</v>
      </c>
      <c r="D20" s="2">
        <v>3</v>
      </c>
      <c r="E20" s="2">
        <v>4</v>
      </c>
      <c r="F20" s="2">
        <v>2</v>
      </c>
      <c r="G20" s="2">
        <v>2</v>
      </c>
      <c r="H20" s="2">
        <v>2</v>
      </c>
      <c r="I20" s="2">
        <v>3</v>
      </c>
      <c r="J20" s="2">
        <v>2</v>
      </c>
      <c r="K20" s="2">
        <v>2</v>
      </c>
      <c r="L20" s="2">
        <v>4</v>
      </c>
      <c r="M20" s="2">
        <v>3</v>
      </c>
      <c r="N20" s="2">
        <v>3</v>
      </c>
      <c r="O20" s="2">
        <v>3</v>
      </c>
      <c r="P20" s="2">
        <v>2</v>
      </c>
      <c r="Q20" s="2">
        <v>4</v>
      </c>
      <c r="R20" s="2">
        <v>3</v>
      </c>
      <c r="S20" s="2">
        <v>1</v>
      </c>
      <c r="T20" s="2">
        <v>3</v>
      </c>
      <c r="U20" s="2">
        <v>3</v>
      </c>
      <c r="V20" s="2">
        <v>1</v>
      </c>
      <c r="W20" s="2">
        <v>1</v>
      </c>
      <c r="X20" s="2">
        <v>3</v>
      </c>
      <c r="Y20" s="2">
        <v>3</v>
      </c>
      <c r="Z20" s="2">
        <v>1</v>
      </c>
      <c r="AA20" s="2">
        <v>3</v>
      </c>
      <c r="AB20" s="2">
        <v>2</v>
      </c>
      <c r="AC20" s="2">
        <v>3</v>
      </c>
      <c r="AD20" s="2">
        <v>3</v>
      </c>
      <c r="AE20" s="2">
        <v>2</v>
      </c>
      <c r="AF20" s="3">
        <v>3</v>
      </c>
      <c r="AG20" s="2">
        <f t="shared" si="0"/>
        <v>77</v>
      </c>
    </row>
    <row r="21" spans="1:33" ht="15.5" x14ac:dyDescent="0.35">
      <c r="A21" s="1">
        <v>18</v>
      </c>
      <c r="B21" s="3" t="s">
        <v>20</v>
      </c>
      <c r="C21" s="2">
        <v>3</v>
      </c>
      <c r="D21" s="2">
        <v>3</v>
      </c>
      <c r="E21" s="2">
        <v>4</v>
      </c>
      <c r="F21" s="2">
        <v>3</v>
      </c>
      <c r="G21" s="2">
        <v>3</v>
      </c>
      <c r="H21" s="2">
        <v>3</v>
      </c>
      <c r="I21" s="2">
        <v>3</v>
      </c>
      <c r="J21" s="2">
        <v>3</v>
      </c>
      <c r="K21" s="2">
        <v>2</v>
      </c>
      <c r="L21" s="2">
        <v>3</v>
      </c>
      <c r="M21" s="2">
        <v>3</v>
      </c>
      <c r="N21" s="2">
        <v>3</v>
      </c>
      <c r="O21" s="2">
        <v>3</v>
      </c>
      <c r="P21" s="2">
        <v>2</v>
      </c>
      <c r="Q21" s="2">
        <v>3</v>
      </c>
      <c r="R21" s="2">
        <v>3</v>
      </c>
      <c r="S21" s="2">
        <v>3</v>
      </c>
      <c r="T21" s="2">
        <v>3</v>
      </c>
      <c r="U21" s="2">
        <v>3</v>
      </c>
      <c r="V21" s="2">
        <v>3</v>
      </c>
      <c r="W21" s="2">
        <v>4</v>
      </c>
      <c r="X21" s="2">
        <v>3</v>
      </c>
      <c r="Y21" s="2">
        <v>3</v>
      </c>
      <c r="Z21" s="2">
        <v>3</v>
      </c>
      <c r="AA21" s="2">
        <v>3</v>
      </c>
      <c r="AB21" s="2">
        <v>3</v>
      </c>
      <c r="AC21" s="2">
        <v>3</v>
      </c>
      <c r="AD21" s="2">
        <v>3</v>
      </c>
      <c r="AE21" s="2">
        <v>2</v>
      </c>
      <c r="AF21" s="3">
        <v>3</v>
      </c>
      <c r="AG21" s="2">
        <f t="shared" si="0"/>
        <v>89</v>
      </c>
    </row>
    <row r="22" spans="1:33" ht="15.5" x14ac:dyDescent="0.35">
      <c r="A22" s="1">
        <v>19</v>
      </c>
      <c r="B22" s="3" t="s">
        <v>24</v>
      </c>
      <c r="C22" s="2">
        <v>3</v>
      </c>
      <c r="D22" s="2">
        <v>3</v>
      </c>
      <c r="E22" s="2">
        <v>3</v>
      </c>
      <c r="F22" s="2">
        <v>3</v>
      </c>
      <c r="G22" s="2">
        <v>4</v>
      </c>
      <c r="H22" s="2">
        <v>3</v>
      </c>
      <c r="I22" s="2">
        <v>2</v>
      </c>
      <c r="J22" s="2">
        <v>2</v>
      </c>
      <c r="K22" s="2">
        <v>4</v>
      </c>
      <c r="L22" s="2">
        <v>3</v>
      </c>
      <c r="M22" s="2">
        <v>3</v>
      </c>
      <c r="N22" s="2">
        <v>2</v>
      </c>
      <c r="O22" s="2">
        <v>3</v>
      </c>
      <c r="P22" s="2">
        <v>2</v>
      </c>
      <c r="Q22" s="2">
        <v>4</v>
      </c>
      <c r="R22" s="2">
        <v>3</v>
      </c>
      <c r="S22" s="2">
        <v>3</v>
      </c>
      <c r="T22" s="2">
        <v>4</v>
      </c>
      <c r="U22" s="2">
        <v>3</v>
      </c>
      <c r="V22" s="2">
        <v>3</v>
      </c>
      <c r="W22" s="2">
        <v>3</v>
      </c>
      <c r="X22" s="2">
        <v>4</v>
      </c>
      <c r="Y22" s="2">
        <v>2</v>
      </c>
      <c r="Z22" s="2">
        <v>3</v>
      </c>
      <c r="AA22" s="2">
        <v>2</v>
      </c>
      <c r="AB22" s="2">
        <v>2</v>
      </c>
      <c r="AC22" s="2">
        <v>2</v>
      </c>
      <c r="AD22" s="2">
        <v>1</v>
      </c>
      <c r="AE22" s="2">
        <v>3</v>
      </c>
      <c r="AF22" s="3">
        <v>1</v>
      </c>
      <c r="AG22" s="2">
        <f t="shared" si="0"/>
        <v>83</v>
      </c>
    </row>
    <row r="23" spans="1:33" ht="15.5" x14ac:dyDescent="0.35">
      <c r="A23" s="1">
        <v>20</v>
      </c>
      <c r="B23" s="3" t="s">
        <v>22</v>
      </c>
      <c r="C23" s="2">
        <v>3</v>
      </c>
      <c r="D23" s="2">
        <v>2</v>
      </c>
      <c r="E23" s="2">
        <v>4</v>
      </c>
      <c r="F23" s="2">
        <v>3</v>
      </c>
      <c r="G23" s="2">
        <v>3</v>
      </c>
      <c r="H23" s="2">
        <v>2</v>
      </c>
      <c r="I23" s="2">
        <v>3</v>
      </c>
      <c r="J23" s="2">
        <v>2</v>
      </c>
      <c r="K23" s="2">
        <v>3</v>
      </c>
      <c r="L23" s="2">
        <v>3</v>
      </c>
      <c r="M23" s="2">
        <v>2</v>
      </c>
      <c r="N23" s="2">
        <v>3</v>
      </c>
      <c r="O23" s="2">
        <v>2</v>
      </c>
      <c r="P23" s="2">
        <v>2</v>
      </c>
      <c r="Q23" s="2">
        <v>4</v>
      </c>
      <c r="R23" s="2">
        <v>3</v>
      </c>
      <c r="S23" s="2">
        <v>3</v>
      </c>
      <c r="T23" s="2">
        <v>3</v>
      </c>
      <c r="U23" s="2">
        <v>4</v>
      </c>
      <c r="V23" s="2">
        <v>3</v>
      </c>
      <c r="W23" s="2">
        <v>3</v>
      </c>
      <c r="X23" s="2">
        <v>3</v>
      </c>
      <c r="Y23" s="2">
        <v>3</v>
      </c>
      <c r="Z23" s="2">
        <v>3</v>
      </c>
      <c r="AA23" s="2">
        <v>2</v>
      </c>
      <c r="AB23" s="2">
        <v>3</v>
      </c>
      <c r="AC23" s="2">
        <v>2</v>
      </c>
      <c r="AD23" s="2">
        <v>3</v>
      </c>
      <c r="AE23" s="2">
        <v>3</v>
      </c>
      <c r="AF23" s="3">
        <v>3</v>
      </c>
      <c r="AG23" s="2">
        <f t="shared" si="0"/>
        <v>85</v>
      </c>
    </row>
    <row r="24" spans="1:33" ht="15.5" x14ac:dyDescent="0.35">
      <c r="A24" s="1">
        <v>21</v>
      </c>
      <c r="B24" s="3" t="s">
        <v>23</v>
      </c>
      <c r="C24" s="2">
        <v>3</v>
      </c>
      <c r="D24" s="2">
        <v>3</v>
      </c>
      <c r="E24" s="2">
        <v>3</v>
      </c>
      <c r="F24" s="2">
        <v>3</v>
      </c>
      <c r="G24" s="2">
        <v>3</v>
      </c>
      <c r="H24" s="2">
        <v>2</v>
      </c>
      <c r="I24" s="2">
        <v>2</v>
      </c>
      <c r="J24" s="2">
        <v>2</v>
      </c>
      <c r="K24" s="2">
        <v>3</v>
      </c>
      <c r="L24" s="2">
        <v>4</v>
      </c>
      <c r="M24" s="2">
        <v>3</v>
      </c>
      <c r="N24" s="2">
        <v>3</v>
      </c>
      <c r="O24" s="2">
        <v>2</v>
      </c>
      <c r="P24" s="2">
        <v>3</v>
      </c>
      <c r="Q24" s="2">
        <v>3</v>
      </c>
      <c r="R24" s="2">
        <v>3</v>
      </c>
      <c r="S24" s="2">
        <v>2</v>
      </c>
      <c r="T24" s="2">
        <v>3</v>
      </c>
      <c r="U24" s="2">
        <v>2</v>
      </c>
      <c r="V24" s="2">
        <v>3</v>
      </c>
      <c r="W24" s="2">
        <v>3</v>
      </c>
      <c r="X24" s="2">
        <v>3</v>
      </c>
      <c r="Y24" s="2">
        <v>2</v>
      </c>
      <c r="Z24" s="2">
        <v>2</v>
      </c>
      <c r="AA24" s="2">
        <v>3</v>
      </c>
      <c r="AB24" s="2">
        <v>4</v>
      </c>
      <c r="AC24" s="2">
        <v>3</v>
      </c>
      <c r="AD24" s="2">
        <v>3</v>
      </c>
      <c r="AE24" s="2">
        <v>2</v>
      </c>
      <c r="AF24" s="3">
        <v>4</v>
      </c>
      <c r="AG24" s="2">
        <f t="shared" si="0"/>
        <v>84</v>
      </c>
    </row>
    <row r="25" spans="1:33" ht="15.5" x14ac:dyDescent="0.35">
      <c r="A25" s="1">
        <v>22</v>
      </c>
      <c r="B25" s="3" t="s">
        <v>19</v>
      </c>
      <c r="C25" s="2">
        <v>4</v>
      </c>
      <c r="D25" s="2">
        <v>3</v>
      </c>
      <c r="E25" s="2">
        <v>4</v>
      </c>
      <c r="F25" s="2">
        <v>4</v>
      </c>
      <c r="G25" s="2">
        <v>3</v>
      </c>
      <c r="H25" s="2">
        <v>2</v>
      </c>
      <c r="I25" s="2">
        <v>3</v>
      </c>
      <c r="J25" s="2">
        <v>3</v>
      </c>
      <c r="K25" s="2">
        <v>2</v>
      </c>
      <c r="L25" s="2">
        <v>4</v>
      </c>
      <c r="M25" s="2">
        <v>3</v>
      </c>
      <c r="N25" s="2">
        <v>4</v>
      </c>
      <c r="O25" s="2">
        <v>2</v>
      </c>
      <c r="P25" s="2">
        <v>2</v>
      </c>
      <c r="Q25" s="2">
        <v>3</v>
      </c>
      <c r="R25" s="2">
        <v>4</v>
      </c>
      <c r="S25" s="2">
        <v>2</v>
      </c>
      <c r="T25" s="2">
        <v>2</v>
      </c>
      <c r="U25" s="2">
        <v>4</v>
      </c>
      <c r="V25" s="2">
        <v>4</v>
      </c>
      <c r="W25" s="2">
        <v>1</v>
      </c>
      <c r="X25" s="2">
        <v>2</v>
      </c>
      <c r="Y25" s="2">
        <v>4</v>
      </c>
      <c r="Z25" s="2">
        <v>3</v>
      </c>
      <c r="AA25" s="2">
        <v>3</v>
      </c>
      <c r="AB25" s="2">
        <v>3</v>
      </c>
      <c r="AC25" s="2">
        <v>4</v>
      </c>
      <c r="AD25" s="2">
        <v>2</v>
      </c>
      <c r="AE25" s="2">
        <v>3</v>
      </c>
      <c r="AF25" s="3">
        <v>3</v>
      </c>
      <c r="AG25" s="2">
        <f t="shared" si="0"/>
        <v>90</v>
      </c>
    </row>
    <row r="26" spans="1:33" ht="15.5" x14ac:dyDescent="0.35">
      <c r="A26" s="1">
        <v>23</v>
      </c>
      <c r="B26" s="3" t="s">
        <v>13</v>
      </c>
      <c r="C26" s="2">
        <v>3</v>
      </c>
      <c r="D26" s="2">
        <v>3</v>
      </c>
      <c r="E26" s="2">
        <v>4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4</v>
      </c>
      <c r="L26" s="2">
        <v>3</v>
      </c>
      <c r="M26" s="2">
        <v>3</v>
      </c>
      <c r="N26" s="2">
        <v>3</v>
      </c>
      <c r="O26" s="2">
        <v>3</v>
      </c>
      <c r="P26" s="2">
        <v>2</v>
      </c>
      <c r="Q26" s="2">
        <v>3</v>
      </c>
      <c r="R26" s="2">
        <v>3</v>
      </c>
      <c r="S26" s="2">
        <v>3</v>
      </c>
      <c r="T26" s="2">
        <v>3</v>
      </c>
      <c r="U26" s="2">
        <v>3</v>
      </c>
      <c r="V26" s="2">
        <v>3</v>
      </c>
      <c r="W26" s="2">
        <v>4</v>
      </c>
      <c r="X26" s="2">
        <v>3</v>
      </c>
      <c r="Y26" s="2">
        <v>3</v>
      </c>
      <c r="Z26" s="2">
        <v>3</v>
      </c>
      <c r="AA26" s="2">
        <v>4</v>
      </c>
      <c r="AB26" s="2">
        <v>4</v>
      </c>
      <c r="AC26" s="2">
        <v>3</v>
      </c>
      <c r="AD26" s="2">
        <v>3</v>
      </c>
      <c r="AE26" s="2">
        <v>4</v>
      </c>
      <c r="AF26" s="3">
        <v>3</v>
      </c>
      <c r="AG26" s="2">
        <f t="shared" si="0"/>
        <v>95</v>
      </c>
    </row>
    <row r="27" spans="1:33" ht="15.5" x14ac:dyDescent="0.35">
      <c r="A27" s="1">
        <v>24</v>
      </c>
      <c r="B27" s="3" t="s">
        <v>8</v>
      </c>
      <c r="C27" s="2">
        <v>3</v>
      </c>
      <c r="D27" s="2">
        <v>3</v>
      </c>
      <c r="E27" s="2">
        <v>4</v>
      </c>
      <c r="F27" s="2">
        <v>3</v>
      </c>
      <c r="G27" s="2">
        <v>3</v>
      </c>
      <c r="H27" s="2">
        <v>3</v>
      </c>
      <c r="I27" s="2">
        <v>3</v>
      </c>
      <c r="J27" s="2">
        <v>3</v>
      </c>
      <c r="K27" s="2">
        <v>4</v>
      </c>
      <c r="L27" s="2">
        <v>4</v>
      </c>
      <c r="M27" s="2">
        <v>4</v>
      </c>
      <c r="N27" s="2">
        <v>4</v>
      </c>
      <c r="O27" s="2">
        <v>3</v>
      </c>
      <c r="P27" s="2">
        <v>3</v>
      </c>
      <c r="Q27" s="2">
        <v>4</v>
      </c>
      <c r="R27" s="2">
        <v>3</v>
      </c>
      <c r="S27" s="2">
        <v>3</v>
      </c>
      <c r="T27" s="2">
        <v>3</v>
      </c>
      <c r="U27" s="2">
        <v>3</v>
      </c>
      <c r="V27" s="2">
        <v>4</v>
      </c>
      <c r="W27" s="2">
        <v>4</v>
      </c>
      <c r="X27" s="2">
        <v>3</v>
      </c>
      <c r="Y27" s="2">
        <v>3</v>
      </c>
      <c r="Z27" s="2">
        <v>2</v>
      </c>
      <c r="AA27" s="2">
        <v>4</v>
      </c>
      <c r="AB27" s="2">
        <v>3</v>
      </c>
      <c r="AC27" s="2">
        <v>3</v>
      </c>
      <c r="AD27" s="2">
        <v>3</v>
      </c>
      <c r="AE27" s="2">
        <v>4</v>
      </c>
      <c r="AF27" s="3">
        <v>3</v>
      </c>
      <c r="AG27" s="2">
        <f t="shared" si="0"/>
        <v>99</v>
      </c>
    </row>
    <row r="28" spans="1:33" ht="15.5" x14ac:dyDescent="0.35">
      <c r="A28" s="1">
        <v>25</v>
      </c>
      <c r="B28" s="3" t="s">
        <v>9</v>
      </c>
      <c r="C28" s="2">
        <v>3</v>
      </c>
      <c r="D28" s="2">
        <v>3</v>
      </c>
      <c r="E28" s="2">
        <v>3</v>
      </c>
      <c r="F28" s="2">
        <v>3</v>
      </c>
      <c r="G28" s="2">
        <v>4</v>
      </c>
      <c r="H28" s="2">
        <v>4</v>
      </c>
      <c r="I28" s="2">
        <v>3</v>
      </c>
      <c r="J28" s="2">
        <v>4</v>
      </c>
      <c r="K28" s="2">
        <v>4</v>
      </c>
      <c r="L28" s="2">
        <v>4</v>
      </c>
      <c r="M28" s="2">
        <v>4</v>
      </c>
      <c r="N28" s="2">
        <v>4</v>
      </c>
      <c r="O28" s="2">
        <v>4</v>
      </c>
      <c r="P28" s="2">
        <v>2</v>
      </c>
      <c r="Q28" s="2">
        <v>3</v>
      </c>
      <c r="R28" s="2">
        <v>3</v>
      </c>
      <c r="S28" s="2">
        <v>2</v>
      </c>
      <c r="T28" s="2">
        <v>3</v>
      </c>
      <c r="U28" s="2">
        <v>3</v>
      </c>
      <c r="V28" s="2">
        <v>4</v>
      </c>
      <c r="W28" s="2">
        <v>4</v>
      </c>
      <c r="X28" s="2">
        <v>2</v>
      </c>
      <c r="Y28" s="2">
        <v>4</v>
      </c>
      <c r="Z28" s="2">
        <v>3</v>
      </c>
      <c r="AA28" s="2">
        <v>4</v>
      </c>
      <c r="AB28" s="2">
        <v>3</v>
      </c>
      <c r="AC28" s="2">
        <v>3</v>
      </c>
      <c r="AD28" s="2">
        <v>3</v>
      </c>
      <c r="AE28" s="2">
        <v>3</v>
      </c>
      <c r="AF28" s="3">
        <v>3</v>
      </c>
      <c r="AG28" s="2">
        <f t="shared" si="0"/>
        <v>99</v>
      </c>
    </row>
    <row r="29" spans="1:33" ht="15.5" x14ac:dyDescent="0.35">
      <c r="A29" s="1">
        <v>26</v>
      </c>
      <c r="B29" s="3" t="s">
        <v>18</v>
      </c>
      <c r="C29" s="2">
        <v>3</v>
      </c>
      <c r="D29" s="2">
        <v>3</v>
      </c>
      <c r="E29" s="2">
        <v>4</v>
      </c>
      <c r="F29" s="2">
        <v>3</v>
      </c>
      <c r="G29" s="2">
        <v>3</v>
      </c>
      <c r="H29" s="2">
        <v>2</v>
      </c>
      <c r="I29" s="2">
        <v>4</v>
      </c>
      <c r="J29" s="2">
        <v>4</v>
      </c>
      <c r="K29" s="2">
        <v>2</v>
      </c>
      <c r="L29" s="2">
        <v>3</v>
      </c>
      <c r="M29" s="2">
        <v>3</v>
      </c>
      <c r="N29" s="2">
        <v>3</v>
      </c>
      <c r="O29" s="2">
        <v>2</v>
      </c>
      <c r="P29" s="2">
        <v>4</v>
      </c>
      <c r="Q29" s="2">
        <v>2</v>
      </c>
      <c r="R29" s="2">
        <v>3</v>
      </c>
      <c r="S29" s="2">
        <v>2</v>
      </c>
      <c r="T29" s="2">
        <v>4</v>
      </c>
      <c r="U29" s="2">
        <v>3</v>
      </c>
      <c r="V29" s="2">
        <v>4</v>
      </c>
      <c r="W29" s="2">
        <v>3</v>
      </c>
      <c r="X29" s="2">
        <v>3</v>
      </c>
      <c r="Y29" s="2">
        <v>3</v>
      </c>
      <c r="Z29" s="2">
        <v>4</v>
      </c>
      <c r="AA29" s="2">
        <v>4</v>
      </c>
      <c r="AB29" s="2">
        <v>4</v>
      </c>
      <c r="AC29" s="2">
        <v>3</v>
      </c>
      <c r="AD29" s="2">
        <v>1</v>
      </c>
      <c r="AE29" s="2">
        <v>4</v>
      </c>
      <c r="AF29" s="3">
        <v>1</v>
      </c>
      <c r="AG29" s="2">
        <f t="shared" si="0"/>
        <v>91</v>
      </c>
    </row>
    <row r="30" spans="1:33" ht="15.5" x14ac:dyDescent="0.35">
      <c r="A30" s="1">
        <v>27</v>
      </c>
      <c r="B30" s="3" t="s">
        <v>25</v>
      </c>
      <c r="C30" s="2">
        <v>3</v>
      </c>
      <c r="D30" s="2">
        <v>2</v>
      </c>
      <c r="E30" s="2">
        <v>3</v>
      </c>
      <c r="F30" s="2">
        <v>3</v>
      </c>
      <c r="G30" s="2">
        <v>4</v>
      </c>
      <c r="H30" s="2">
        <v>3</v>
      </c>
      <c r="I30" s="2">
        <v>3</v>
      </c>
      <c r="J30" s="2">
        <v>3</v>
      </c>
      <c r="K30" s="2">
        <v>3</v>
      </c>
      <c r="L30" s="2">
        <v>3</v>
      </c>
      <c r="M30" s="2">
        <v>3</v>
      </c>
      <c r="N30" s="2">
        <v>3</v>
      </c>
      <c r="O30" s="2">
        <v>3</v>
      </c>
      <c r="P30" s="2">
        <v>3</v>
      </c>
      <c r="Q30" s="2">
        <v>4</v>
      </c>
      <c r="R30" s="2">
        <v>3</v>
      </c>
      <c r="S30" s="2">
        <v>3</v>
      </c>
      <c r="T30" s="2">
        <v>3</v>
      </c>
      <c r="U30" s="2">
        <v>1</v>
      </c>
      <c r="V30" s="2">
        <v>3</v>
      </c>
      <c r="W30" s="2">
        <v>1</v>
      </c>
      <c r="X30" s="2">
        <v>1</v>
      </c>
      <c r="Y30" s="2">
        <v>3</v>
      </c>
      <c r="Z30" s="2">
        <v>1</v>
      </c>
      <c r="AA30" s="2">
        <v>4</v>
      </c>
      <c r="AB30" s="2">
        <v>4</v>
      </c>
      <c r="AC30" s="2">
        <v>2</v>
      </c>
      <c r="AD30" s="2">
        <v>1</v>
      </c>
      <c r="AE30" s="2">
        <v>3</v>
      </c>
      <c r="AF30" s="3">
        <v>1</v>
      </c>
      <c r="AG30" s="2">
        <f t="shared" si="0"/>
        <v>80</v>
      </c>
    </row>
    <row r="31" spans="1:33" ht="15.5" x14ac:dyDescent="0.35">
      <c r="A31" s="1">
        <v>28</v>
      </c>
      <c r="B31" s="2" t="s">
        <v>11</v>
      </c>
      <c r="C31" s="2">
        <v>3</v>
      </c>
      <c r="D31" s="2">
        <v>4</v>
      </c>
      <c r="E31" s="2">
        <v>4</v>
      </c>
      <c r="F31" s="2">
        <v>3</v>
      </c>
      <c r="G31" s="2">
        <v>4</v>
      </c>
      <c r="H31" s="2">
        <v>4</v>
      </c>
      <c r="I31" s="2">
        <v>2</v>
      </c>
      <c r="J31" s="2">
        <v>3</v>
      </c>
      <c r="K31" s="2">
        <v>4</v>
      </c>
      <c r="L31" s="2">
        <v>3</v>
      </c>
      <c r="M31" s="2">
        <v>2</v>
      </c>
      <c r="N31" s="2">
        <v>3</v>
      </c>
      <c r="O31" s="2">
        <v>4</v>
      </c>
      <c r="P31" s="2">
        <v>4</v>
      </c>
      <c r="Q31" s="2">
        <v>3</v>
      </c>
      <c r="R31" s="2">
        <v>3</v>
      </c>
      <c r="S31" s="2">
        <v>3</v>
      </c>
      <c r="T31" s="2">
        <v>4</v>
      </c>
      <c r="U31" s="2">
        <v>3</v>
      </c>
      <c r="V31" s="2">
        <v>3</v>
      </c>
      <c r="W31" s="2">
        <v>3</v>
      </c>
      <c r="X31" s="2">
        <v>3</v>
      </c>
      <c r="Y31" s="2">
        <v>3</v>
      </c>
      <c r="Z31" s="2">
        <v>3</v>
      </c>
      <c r="AA31" s="2">
        <v>3</v>
      </c>
      <c r="AB31" s="2">
        <v>3</v>
      </c>
      <c r="AC31" s="2">
        <v>3</v>
      </c>
      <c r="AD31" s="2">
        <v>3</v>
      </c>
      <c r="AE31" s="2">
        <v>4</v>
      </c>
      <c r="AF31" s="3">
        <v>3</v>
      </c>
      <c r="AG31" s="2">
        <f t="shared" si="0"/>
        <v>97</v>
      </c>
    </row>
    <row r="32" spans="1:33" ht="15.5" x14ac:dyDescent="0.35">
      <c r="A32" s="1">
        <v>29</v>
      </c>
      <c r="B32" s="2" t="s">
        <v>6</v>
      </c>
      <c r="C32" s="2">
        <v>3</v>
      </c>
      <c r="D32" s="2">
        <v>3</v>
      </c>
      <c r="E32" s="2">
        <v>3</v>
      </c>
      <c r="F32" s="2">
        <v>4</v>
      </c>
      <c r="G32" s="2">
        <v>3</v>
      </c>
      <c r="H32" s="2">
        <v>4</v>
      </c>
      <c r="I32" s="2">
        <v>3</v>
      </c>
      <c r="J32" s="2">
        <v>3</v>
      </c>
      <c r="K32" s="2">
        <v>4</v>
      </c>
      <c r="L32" s="2">
        <v>4</v>
      </c>
      <c r="M32" s="2">
        <v>3</v>
      </c>
      <c r="N32" s="2">
        <v>3</v>
      </c>
      <c r="O32" s="2">
        <v>4</v>
      </c>
      <c r="P32" s="2">
        <v>4</v>
      </c>
      <c r="Q32" s="2">
        <v>4</v>
      </c>
      <c r="R32" s="2">
        <v>4</v>
      </c>
      <c r="S32" s="2">
        <v>2</v>
      </c>
      <c r="T32" s="2">
        <v>3</v>
      </c>
      <c r="U32" s="2">
        <v>3</v>
      </c>
      <c r="V32" s="2">
        <v>4</v>
      </c>
      <c r="W32" s="2">
        <v>4</v>
      </c>
      <c r="X32" s="2">
        <v>4</v>
      </c>
      <c r="Y32" s="2">
        <v>3</v>
      </c>
      <c r="Z32" s="2">
        <v>3</v>
      </c>
      <c r="AA32" s="2">
        <v>3</v>
      </c>
      <c r="AB32" s="2">
        <v>4</v>
      </c>
      <c r="AC32" s="2">
        <v>3</v>
      </c>
      <c r="AD32" s="2">
        <v>4</v>
      </c>
      <c r="AE32" s="2">
        <v>2</v>
      </c>
      <c r="AF32" s="3">
        <v>2</v>
      </c>
      <c r="AG32" s="2">
        <f t="shared" si="0"/>
        <v>100</v>
      </c>
    </row>
    <row r="33" spans="1:33" ht="15.5" x14ac:dyDescent="0.35">
      <c r="A33" s="1">
        <v>30</v>
      </c>
      <c r="B33" s="2" t="s">
        <v>12</v>
      </c>
      <c r="C33" s="2">
        <v>3</v>
      </c>
      <c r="D33" s="2">
        <v>3</v>
      </c>
      <c r="E33" s="2">
        <v>4</v>
      </c>
      <c r="F33" s="2">
        <v>3</v>
      </c>
      <c r="G33" s="2">
        <v>4</v>
      </c>
      <c r="H33" s="2">
        <v>4</v>
      </c>
      <c r="I33" s="2">
        <v>2</v>
      </c>
      <c r="J33" s="2">
        <v>4</v>
      </c>
      <c r="K33" s="2">
        <v>4</v>
      </c>
      <c r="L33" s="2">
        <v>3</v>
      </c>
      <c r="M33" s="2">
        <v>4</v>
      </c>
      <c r="N33" s="2">
        <v>3</v>
      </c>
      <c r="O33" s="2">
        <v>4</v>
      </c>
      <c r="P33" s="2">
        <v>3</v>
      </c>
      <c r="Q33" s="2">
        <v>2</v>
      </c>
      <c r="R33" s="2">
        <v>3</v>
      </c>
      <c r="S33" s="2">
        <v>4</v>
      </c>
      <c r="T33" s="2">
        <v>2</v>
      </c>
      <c r="U33" s="2">
        <v>3</v>
      </c>
      <c r="V33" s="2">
        <v>4</v>
      </c>
      <c r="W33" s="2">
        <v>4</v>
      </c>
      <c r="X33" s="2">
        <v>3</v>
      </c>
      <c r="Y33" s="2">
        <v>2</v>
      </c>
      <c r="Z33" s="2">
        <v>3</v>
      </c>
      <c r="AA33" s="2">
        <v>3</v>
      </c>
      <c r="AB33" s="2">
        <v>4</v>
      </c>
      <c r="AC33" s="2">
        <v>2</v>
      </c>
      <c r="AD33" s="2">
        <v>3</v>
      </c>
      <c r="AE33" s="2">
        <v>3</v>
      </c>
      <c r="AF33" s="3">
        <v>3</v>
      </c>
      <c r="AG33" s="2">
        <f t="shared" si="0"/>
        <v>96</v>
      </c>
    </row>
    <row r="34" spans="1:33" ht="15.5" x14ac:dyDescent="0.35">
      <c r="A34" s="1">
        <v>31</v>
      </c>
      <c r="B34" s="2" t="s">
        <v>16</v>
      </c>
      <c r="C34" s="2">
        <v>4</v>
      </c>
      <c r="D34" s="2">
        <v>4</v>
      </c>
      <c r="E34" s="2"/>
      <c r="F34" s="2">
        <v>3</v>
      </c>
      <c r="G34" s="2">
        <v>2</v>
      </c>
      <c r="H34" s="2">
        <v>4</v>
      </c>
      <c r="I34" s="2">
        <v>3</v>
      </c>
      <c r="J34" s="2">
        <v>4</v>
      </c>
      <c r="K34" s="2">
        <v>4</v>
      </c>
      <c r="L34" s="2">
        <v>4</v>
      </c>
      <c r="M34" s="2">
        <v>3</v>
      </c>
      <c r="N34" s="2">
        <v>3</v>
      </c>
      <c r="O34" s="2">
        <v>4</v>
      </c>
      <c r="P34" s="2">
        <v>3</v>
      </c>
      <c r="Q34" s="2">
        <v>4</v>
      </c>
      <c r="R34" s="2">
        <v>4</v>
      </c>
      <c r="S34" s="2">
        <v>4</v>
      </c>
      <c r="T34" s="2">
        <v>3</v>
      </c>
      <c r="U34" s="2">
        <v>3</v>
      </c>
      <c r="V34" s="2">
        <v>3</v>
      </c>
      <c r="W34" s="2">
        <v>2</v>
      </c>
      <c r="X34" s="2">
        <v>1</v>
      </c>
      <c r="Y34" s="2">
        <v>1</v>
      </c>
      <c r="Z34" s="2">
        <v>2</v>
      </c>
      <c r="AA34" s="2">
        <v>2</v>
      </c>
      <c r="AB34" s="2">
        <v>3</v>
      </c>
      <c r="AC34" s="2">
        <v>4</v>
      </c>
      <c r="AD34" s="2">
        <v>4</v>
      </c>
      <c r="AE34" s="2">
        <v>3</v>
      </c>
      <c r="AF34" s="3">
        <v>4</v>
      </c>
      <c r="AG34" s="2">
        <f t="shared" si="0"/>
        <v>92</v>
      </c>
    </row>
    <row r="35" spans="1:33" ht="15.5" x14ac:dyDescent="0.35">
      <c r="A35" s="1">
        <v>32</v>
      </c>
      <c r="B35" s="2" t="s">
        <v>10</v>
      </c>
      <c r="C35" s="2">
        <v>4</v>
      </c>
      <c r="D35" s="2">
        <v>3</v>
      </c>
      <c r="E35" s="2">
        <v>4</v>
      </c>
      <c r="F35" s="2">
        <v>4</v>
      </c>
      <c r="G35" s="2">
        <v>2</v>
      </c>
      <c r="H35" s="2">
        <v>3</v>
      </c>
      <c r="I35" s="2">
        <v>4</v>
      </c>
      <c r="J35" s="2">
        <v>4</v>
      </c>
      <c r="K35" s="2">
        <v>3</v>
      </c>
      <c r="L35" s="2">
        <v>4</v>
      </c>
      <c r="M35" s="2">
        <v>4</v>
      </c>
      <c r="N35" s="2">
        <v>2</v>
      </c>
      <c r="O35" s="2">
        <v>3</v>
      </c>
      <c r="P35" s="2">
        <v>3</v>
      </c>
      <c r="Q35" s="2">
        <v>3</v>
      </c>
      <c r="R35" s="2">
        <v>4</v>
      </c>
      <c r="S35" s="2">
        <v>3</v>
      </c>
      <c r="T35" s="2">
        <v>2</v>
      </c>
      <c r="U35" s="2">
        <v>3</v>
      </c>
      <c r="V35" s="2">
        <v>3</v>
      </c>
      <c r="W35" s="2">
        <v>2</v>
      </c>
      <c r="X35" s="2">
        <v>4</v>
      </c>
      <c r="Y35" s="2">
        <v>3</v>
      </c>
      <c r="Z35" s="2">
        <v>4</v>
      </c>
      <c r="AA35" s="2">
        <v>4</v>
      </c>
      <c r="AB35" s="2">
        <v>3</v>
      </c>
      <c r="AC35" s="2">
        <v>3</v>
      </c>
      <c r="AD35" s="2">
        <v>4</v>
      </c>
      <c r="AE35" s="2">
        <v>3</v>
      </c>
      <c r="AF35" s="3">
        <v>3</v>
      </c>
      <c r="AG35" s="2">
        <f t="shared" si="0"/>
        <v>98</v>
      </c>
    </row>
  </sheetData>
  <sortState xmlns:xlrd2="http://schemas.microsoft.com/office/spreadsheetml/2017/richdata2" ref="B4:AG35">
    <sortCondition ref="B4:B35"/>
  </sortState>
  <mergeCells count="4">
    <mergeCell ref="A2:A3"/>
    <mergeCell ref="B2:B3"/>
    <mergeCell ref="AG2:AG3"/>
    <mergeCell ref="C2:A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964B-62CA-45CA-BA93-EB2ED189BFC5}">
  <dimension ref="A1:T43"/>
  <sheetViews>
    <sheetView tabSelected="1" topLeftCell="A34" zoomScale="140" zoomScaleNormal="140" workbookViewId="0">
      <selection activeCell="C44" sqref="C44"/>
    </sheetView>
  </sheetViews>
  <sheetFormatPr defaultRowHeight="14.5" x14ac:dyDescent="0.35"/>
  <cols>
    <col min="1" max="1" width="6.453125" customWidth="1"/>
    <col min="2" max="2" width="38.90625" customWidth="1"/>
  </cols>
  <sheetData>
    <row r="1" spans="1:20" x14ac:dyDescent="0.35">
      <c r="C1" s="16" t="s">
        <v>96</v>
      </c>
      <c r="D1" s="16" t="s">
        <v>97</v>
      </c>
      <c r="E1" s="16" t="s">
        <v>98</v>
      </c>
      <c r="F1" s="16" t="s">
        <v>99</v>
      </c>
      <c r="G1" s="16" t="s">
        <v>100</v>
      </c>
      <c r="H1" s="16"/>
      <c r="I1" s="16" t="s">
        <v>3</v>
      </c>
    </row>
    <row r="2" spans="1:20" ht="15.5" x14ac:dyDescent="0.35">
      <c r="A2" s="15" t="s">
        <v>0</v>
      </c>
      <c r="B2" s="15" t="s">
        <v>36</v>
      </c>
      <c r="C2" s="15" t="s">
        <v>37</v>
      </c>
      <c r="D2" s="15"/>
      <c r="E2" s="15"/>
      <c r="F2" s="15"/>
      <c r="G2" s="15"/>
      <c r="H2" s="15" t="s">
        <v>38</v>
      </c>
      <c r="I2" s="15" t="s">
        <v>39</v>
      </c>
    </row>
    <row r="3" spans="1:20" ht="15.5" x14ac:dyDescent="0.35">
      <c r="A3" s="15"/>
      <c r="B3" s="15"/>
      <c r="C3" s="4">
        <v>1</v>
      </c>
      <c r="D3" s="4">
        <v>2</v>
      </c>
      <c r="E3" s="4">
        <v>3</v>
      </c>
      <c r="F3" s="4">
        <v>4</v>
      </c>
      <c r="G3" s="4">
        <v>5</v>
      </c>
      <c r="H3" s="15"/>
      <c r="I3" s="15"/>
      <c r="J3" t="s">
        <v>101</v>
      </c>
      <c r="K3" t="s">
        <v>102</v>
      </c>
      <c r="L3" t="s">
        <v>103</v>
      </c>
      <c r="M3" t="s">
        <v>104</v>
      </c>
      <c r="N3" t="s">
        <v>105</v>
      </c>
      <c r="O3" t="s">
        <v>106</v>
      </c>
      <c r="P3" t="s">
        <v>107</v>
      </c>
      <c r="Q3" t="s">
        <v>108</v>
      </c>
      <c r="R3" t="s">
        <v>109</v>
      </c>
      <c r="S3" t="s">
        <v>110</v>
      </c>
      <c r="T3" t="s">
        <v>111</v>
      </c>
    </row>
    <row r="4" spans="1:20" ht="15.5" x14ac:dyDescent="0.35">
      <c r="A4" s="5" t="s">
        <v>40</v>
      </c>
      <c r="B4" s="6" t="s">
        <v>41</v>
      </c>
      <c r="C4" s="5">
        <v>20</v>
      </c>
      <c r="D4" s="5">
        <v>20</v>
      </c>
      <c r="E4" s="5">
        <v>15</v>
      </c>
      <c r="F4" s="5">
        <v>20</v>
      </c>
      <c r="G4" s="5">
        <v>20</v>
      </c>
      <c r="H4" s="5">
        <f t="shared" ref="H4:H31" si="0">SUM(C4:G4)</f>
        <v>95</v>
      </c>
      <c r="I4" s="5">
        <f>SUM(C4:G4)</f>
        <v>95</v>
      </c>
      <c r="J4">
        <f>C4*$I$4</f>
        <v>1900</v>
      </c>
      <c r="K4">
        <f>D4*$I$4</f>
        <v>1900</v>
      </c>
      <c r="L4">
        <f>E4*$I$4</f>
        <v>1425</v>
      </c>
      <c r="M4">
        <f t="shared" ref="M4:N4" si="1">F4*$I$4</f>
        <v>1900</v>
      </c>
      <c r="N4">
        <f t="shared" si="1"/>
        <v>1900</v>
      </c>
      <c r="O4">
        <f>C4^2</f>
        <v>400</v>
      </c>
      <c r="P4">
        <f t="shared" ref="P4:S19" si="2">D4^2</f>
        <v>400</v>
      </c>
      <c r="Q4">
        <f t="shared" si="2"/>
        <v>225</v>
      </c>
      <c r="R4">
        <f t="shared" si="2"/>
        <v>400</v>
      </c>
      <c r="S4">
        <f t="shared" si="2"/>
        <v>400</v>
      </c>
      <c r="T4">
        <f>I4^2</f>
        <v>9025</v>
      </c>
    </row>
    <row r="5" spans="1:20" ht="15.5" x14ac:dyDescent="0.35">
      <c r="A5" s="5" t="s">
        <v>42</v>
      </c>
      <c r="B5" s="6" t="s">
        <v>43</v>
      </c>
      <c r="C5" s="5">
        <v>20</v>
      </c>
      <c r="D5" s="5">
        <v>20</v>
      </c>
      <c r="E5" s="5">
        <v>10</v>
      </c>
      <c r="F5" s="5">
        <v>10</v>
      </c>
      <c r="G5" s="5">
        <v>20</v>
      </c>
      <c r="H5" s="5">
        <f t="shared" si="0"/>
        <v>80</v>
      </c>
      <c r="I5" s="5">
        <f t="shared" ref="I5:I31" si="3">SUM(C5:G5)</f>
        <v>80</v>
      </c>
      <c r="J5">
        <f>C5*$I$5</f>
        <v>1600</v>
      </c>
      <c r="K5">
        <f t="shared" ref="K5:N5" si="4">D5*$I$5</f>
        <v>1600</v>
      </c>
      <c r="L5">
        <f t="shared" si="4"/>
        <v>800</v>
      </c>
      <c r="M5">
        <f t="shared" si="4"/>
        <v>800</v>
      </c>
      <c r="N5">
        <f t="shared" si="4"/>
        <v>1600</v>
      </c>
      <c r="O5">
        <f t="shared" ref="O5:S31" si="5">C5^2</f>
        <v>400</v>
      </c>
      <c r="P5">
        <f t="shared" si="2"/>
        <v>400</v>
      </c>
      <c r="Q5">
        <f t="shared" si="2"/>
        <v>100</v>
      </c>
      <c r="R5">
        <f t="shared" si="2"/>
        <v>100</v>
      </c>
      <c r="S5">
        <f t="shared" si="2"/>
        <v>400</v>
      </c>
      <c r="T5">
        <f t="shared" ref="T5:T31" si="6">I5^2</f>
        <v>6400</v>
      </c>
    </row>
    <row r="6" spans="1:20" ht="15.5" x14ac:dyDescent="0.35">
      <c r="A6" s="5" t="s">
        <v>44</v>
      </c>
      <c r="B6" s="6" t="s">
        <v>45</v>
      </c>
      <c r="C6" s="5">
        <v>20</v>
      </c>
      <c r="D6" s="5">
        <v>20</v>
      </c>
      <c r="E6" s="5">
        <v>10</v>
      </c>
      <c r="F6" s="5">
        <v>10</v>
      </c>
      <c r="G6" s="5">
        <v>20</v>
      </c>
      <c r="H6" s="5">
        <f t="shared" si="0"/>
        <v>80</v>
      </c>
      <c r="I6" s="5">
        <f t="shared" si="3"/>
        <v>80</v>
      </c>
      <c r="J6">
        <f>C6*$I$6</f>
        <v>1600</v>
      </c>
      <c r="K6">
        <f t="shared" ref="K6:N6" si="7">D6*$I$6</f>
        <v>1600</v>
      </c>
      <c r="L6">
        <f t="shared" si="7"/>
        <v>800</v>
      </c>
      <c r="M6">
        <f t="shared" si="7"/>
        <v>800</v>
      </c>
      <c r="N6">
        <f t="shared" si="7"/>
        <v>1600</v>
      </c>
      <c r="O6">
        <f t="shared" si="5"/>
        <v>400</v>
      </c>
      <c r="P6">
        <f t="shared" si="2"/>
        <v>400</v>
      </c>
      <c r="Q6">
        <f t="shared" si="2"/>
        <v>100</v>
      </c>
      <c r="R6">
        <f t="shared" si="2"/>
        <v>100</v>
      </c>
      <c r="S6">
        <f t="shared" si="2"/>
        <v>400</v>
      </c>
      <c r="T6">
        <f t="shared" si="6"/>
        <v>6400</v>
      </c>
    </row>
    <row r="7" spans="1:20" ht="15.5" x14ac:dyDescent="0.35">
      <c r="A7" s="5" t="s">
        <v>46</v>
      </c>
      <c r="B7" s="6" t="s">
        <v>47</v>
      </c>
      <c r="C7" s="5">
        <v>15</v>
      </c>
      <c r="D7" s="5">
        <v>20</v>
      </c>
      <c r="E7" s="5">
        <v>20</v>
      </c>
      <c r="F7" s="5">
        <v>20</v>
      </c>
      <c r="G7" s="5">
        <v>15</v>
      </c>
      <c r="H7" s="5">
        <f t="shared" si="0"/>
        <v>90</v>
      </c>
      <c r="I7" s="5">
        <f t="shared" si="3"/>
        <v>90</v>
      </c>
      <c r="J7">
        <f>C7*$I$7</f>
        <v>1350</v>
      </c>
      <c r="K7">
        <f t="shared" ref="K7:N7" si="8">D7*$I$7</f>
        <v>1800</v>
      </c>
      <c r="L7">
        <f t="shared" si="8"/>
        <v>1800</v>
      </c>
      <c r="M7">
        <f t="shared" si="8"/>
        <v>1800</v>
      </c>
      <c r="N7">
        <f t="shared" si="8"/>
        <v>1350</v>
      </c>
      <c r="O7">
        <f t="shared" si="5"/>
        <v>225</v>
      </c>
      <c r="P7">
        <f t="shared" si="2"/>
        <v>400</v>
      </c>
      <c r="Q7">
        <f t="shared" si="2"/>
        <v>400</v>
      </c>
      <c r="R7">
        <f t="shared" si="2"/>
        <v>400</v>
      </c>
      <c r="S7">
        <f t="shared" si="2"/>
        <v>225</v>
      </c>
      <c r="T7">
        <f t="shared" si="6"/>
        <v>8100</v>
      </c>
    </row>
    <row r="8" spans="1:20" ht="15.5" x14ac:dyDescent="0.35">
      <c r="A8" s="5" t="s">
        <v>48</v>
      </c>
      <c r="B8" s="6" t="s">
        <v>49</v>
      </c>
      <c r="C8" s="5">
        <v>20</v>
      </c>
      <c r="D8" s="5">
        <v>20</v>
      </c>
      <c r="E8" s="5">
        <v>15</v>
      </c>
      <c r="F8" s="5">
        <v>10</v>
      </c>
      <c r="G8" s="5">
        <v>15</v>
      </c>
      <c r="H8" s="5">
        <f t="shared" si="0"/>
        <v>80</v>
      </c>
      <c r="I8" s="5">
        <f t="shared" si="3"/>
        <v>80</v>
      </c>
      <c r="J8">
        <f>C8*$I$8</f>
        <v>1600</v>
      </c>
      <c r="K8">
        <f t="shared" ref="K8:N8" si="9">D8*$I$8</f>
        <v>1600</v>
      </c>
      <c r="L8">
        <f t="shared" si="9"/>
        <v>1200</v>
      </c>
      <c r="M8">
        <f t="shared" si="9"/>
        <v>800</v>
      </c>
      <c r="N8">
        <f t="shared" si="9"/>
        <v>1200</v>
      </c>
      <c r="O8">
        <f t="shared" si="5"/>
        <v>400</v>
      </c>
      <c r="P8">
        <f t="shared" si="2"/>
        <v>400</v>
      </c>
      <c r="Q8">
        <f t="shared" si="2"/>
        <v>225</v>
      </c>
      <c r="R8">
        <f t="shared" si="2"/>
        <v>100</v>
      </c>
      <c r="S8">
        <f t="shared" si="2"/>
        <v>225</v>
      </c>
      <c r="T8">
        <f t="shared" si="6"/>
        <v>6400</v>
      </c>
    </row>
    <row r="9" spans="1:20" ht="15.5" x14ac:dyDescent="0.35">
      <c r="A9" s="5" t="s">
        <v>50</v>
      </c>
      <c r="B9" s="6" t="s">
        <v>51</v>
      </c>
      <c r="C9" s="5">
        <v>15</v>
      </c>
      <c r="D9" s="5">
        <v>20</v>
      </c>
      <c r="E9" s="5">
        <v>10</v>
      </c>
      <c r="F9" s="5">
        <v>5</v>
      </c>
      <c r="G9" s="5">
        <v>20</v>
      </c>
      <c r="H9" s="5">
        <f t="shared" si="0"/>
        <v>70</v>
      </c>
      <c r="I9" s="5">
        <f t="shared" si="3"/>
        <v>70</v>
      </c>
      <c r="J9">
        <f>C9*$I$9</f>
        <v>1050</v>
      </c>
      <c r="K9">
        <f t="shared" ref="K9:N9" si="10">D9*$I$9</f>
        <v>1400</v>
      </c>
      <c r="L9">
        <f t="shared" si="10"/>
        <v>700</v>
      </c>
      <c r="M9">
        <f t="shared" si="10"/>
        <v>350</v>
      </c>
      <c r="N9">
        <f t="shared" si="10"/>
        <v>1400</v>
      </c>
      <c r="O9">
        <f t="shared" si="5"/>
        <v>225</v>
      </c>
      <c r="P9">
        <f t="shared" si="2"/>
        <v>400</v>
      </c>
      <c r="Q9">
        <f t="shared" si="2"/>
        <v>100</v>
      </c>
      <c r="R9">
        <f t="shared" si="2"/>
        <v>25</v>
      </c>
      <c r="S9">
        <f t="shared" si="2"/>
        <v>400</v>
      </c>
      <c r="T9">
        <f t="shared" si="6"/>
        <v>4900</v>
      </c>
    </row>
    <row r="10" spans="1:20" ht="15.5" x14ac:dyDescent="0.35">
      <c r="A10" s="5" t="s">
        <v>52</v>
      </c>
      <c r="B10" s="6" t="s">
        <v>53</v>
      </c>
      <c r="C10" s="5">
        <v>20</v>
      </c>
      <c r="D10" s="5">
        <v>10</v>
      </c>
      <c r="E10" s="5">
        <v>10</v>
      </c>
      <c r="F10" s="5">
        <v>10</v>
      </c>
      <c r="G10" s="5">
        <v>20</v>
      </c>
      <c r="H10" s="5">
        <f t="shared" si="0"/>
        <v>70</v>
      </c>
      <c r="I10" s="5">
        <f t="shared" si="3"/>
        <v>70</v>
      </c>
      <c r="J10">
        <f>C10*$I$10</f>
        <v>1400</v>
      </c>
      <c r="K10">
        <f t="shared" ref="K10:N10" si="11">D10*$I$10</f>
        <v>700</v>
      </c>
      <c r="L10">
        <f t="shared" si="11"/>
        <v>700</v>
      </c>
      <c r="M10">
        <f t="shared" si="11"/>
        <v>700</v>
      </c>
      <c r="N10">
        <f t="shared" si="11"/>
        <v>1400</v>
      </c>
      <c r="O10">
        <f t="shared" si="5"/>
        <v>400</v>
      </c>
      <c r="P10">
        <f t="shared" si="2"/>
        <v>100</v>
      </c>
      <c r="Q10">
        <f t="shared" si="2"/>
        <v>100</v>
      </c>
      <c r="R10">
        <f t="shared" si="2"/>
        <v>100</v>
      </c>
      <c r="S10">
        <f t="shared" si="2"/>
        <v>400</v>
      </c>
      <c r="T10">
        <f t="shared" si="6"/>
        <v>4900</v>
      </c>
    </row>
    <row r="11" spans="1:20" ht="15.5" x14ac:dyDescent="0.35">
      <c r="A11" s="5" t="s">
        <v>54</v>
      </c>
      <c r="B11" s="6" t="s">
        <v>55</v>
      </c>
      <c r="C11" s="5">
        <v>15</v>
      </c>
      <c r="D11" s="5">
        <v>10</v>
      </c>
      <c r="E11" s="5">
        <v>20</v>
      </c>
      <c r="F11" s="5">
        <v>10</v>
      </c>
      <c r="G11" s="5">
        <v>15</v>
      </c>
      <c r="H11" s="5">
        <f t="shared" si="0"/>
        <v>70</v>
      </c>
      <c r="I11" s="5">
        <f t="shared" si="3"/>
        <v>70</v>
      </c>
      <c r="J11">
        <f>C11*$I$11</f>
        <v>1050</v>
      </c>
      <c r="K11">
        <f t="shared" ref="K11:N11" si="12">D11*$I$11</f>
        <v>700</v>
      </c>
      <c r="L11">
        <f t="shared" si="12"/>
        <v>1400</v>
      </c>
      <c r="M11">
        <f t="shared" si="12"/>
        <v>700</v>
      </c>
      <c r="N11">
        <f t="shared" si="12"/>
        <v>1050</v>
      </c>
      <c r="O11">
        <f t="shared" si="5"/>
        <v>225</v>
      </c>
      <c r="P11">
        <f t="shared" si="2"/>
        <v>100</v>
      </c>
      <c r="Q11">
        <f t="shared" si="2"/>
        <v>400</v>
      </c>
      <c r="R11">
        <f t="shared" si="2"/>
        <v>100</v>
      </c>
      <c r="S11">
        <f t="shared" si="2"/>
        <v>225</v>
      </c>
      <c r="T11">
        <f t="shared" si="6"/>
        <v>4900</v>
      </c>
    </row>
    <row r="12" spans="1:20" ht="15.5" x14ac:dyDescent="0.35">
      <c r="A12" s="5" t="s">
        <v>56</v>
      </c>
      <c r="B12" s="6" t="s">
        <v>57</v>
      </c>
      <c r="C12" s="5">
        <v>20</v>
      </c>
      <c r="D12" s="5">
        <v>20</v>
      </c>
      <c r="E12" s="5">
        <v>15</v>
      </c>
      <c r="F12" s="5">
        <v>10</v>
      </c>
      <c r="G12" s="5">
        <v>20</v>
      </c>
      <c r="H12" s="5">
        <f t="shared" si="0"/>
        <v>85</v>
      </c>
      <c r="I12" s="5">
        <f t="shared" si="3"/>
        <v>85</v>
      </c>
      <c r="J12">
        <f>C12*$I$12</f>
        <v>1700</v>
      </c>
      <c r="K12">
        <f t="shared" ref="K12:N12" si="13">D12*$I$12</f>
        <v>1700</v>
      </c>
      <c r="L12">
        <f t="shared" si="13"/>
        <v>1275</v>
      </c>
      <c r="M12">
        <f t="shared" si="13"/>
        <v>850</v>
      </c>
      <c r="N12">
        <f t="shared" si="13"/>
        <v>1700</v>
      </c>
      <c r="O12">
        <f t="shared" si="5"/>
        <v>400</v>
      </c>
      <c r="P12">
        <f t="shared" si="2"/>
        <v>400</v>
      </c>
      <c r="Q12">
        <f t="shared" si="2"/>
        <v>225</v>
      </c>
      <c r="R12">
        <f t="shared" si="2"/>
        <v>100</v>
      </c>
      <c r="S12">
        <f t="shared" si="2"/>
        <v>400</v>
      </c>
      <c r="T12">
        <f t="shared" si="6"/>
        <v>7225</v>
      </c>
    </row>
    <row r="13" spans="1:20" ht="15.5" x14ac:dyDescent="0.35">
      <c r="A13" s="5" t="s">
        <v>58</v>
      </c>
      <c r="B13" s="6" t="s">
        <v>59</v>
      </c>
      <c r="C13" s="5">
        <v>15</v>
      </c>
      <c r="D13" s="5">
        <v>15</v>
      </c>
      <c r="E13" s="5">
        <v>20</v>
      </c>
      <c r="F13" s="5">
        <v>10</v>
      </c>
      <c r="G13" s="5">
        <v>20</v>
      </c>
      <c r="H13" s="5">
        <f t="shared" si="0"/>
        <v>80</v>
      </c>
      <c r="I13" s="5">
        <f t="shared" si="3"/>
        <v>80</v>
      </c>
      <c r="J13">
        <f>C13*$I$13</f>
        <v>1200</v>
      </c>
      <c r="K13">
        <f t="shared" ref="K13:N13" si="14">D13*$I$13</f>
        <v>1200</v>
      </c>
      <c r="L13">
        <f t="shared" si="14"/>
        <v>1600</v>
      </c>
      <c r="M13">
        <f t="shared" si="14"/>
        <v>800</v>
      </c>
      <c r="N13">
        <f t="shared" si="14"/>
        <v>1600</v>
      </c>
      <c r="O13">
        <f t="shared" si="5"/>
        <v>225</v>
      </c>
      <c r="P13">
        <f t="shared" si="2"/>
        <v>225</v>
      </c>
      <c r="Q13">
        <f t="shared" si="2"/>
        <v>400</v>
      </c>
      <c r="R13">
        <f t="shared" si="2"/>
        <v>100</v>
      </c>
      <c r="S13">
        <f t="shared" si="2"/>
        <v>400</v>
      </c>
      <c r="T13">
        <f t="shared" si="6"/>
        <v>6400</v>
      </c>
    </row>
    <row r="14" spans="1:20" ht="15.5" x14ac:dyDescent="0.35">
      <c r="A14" s="5" t="s">
        <v>60</v>
      </c>
      <c r="B14" s="6" t="s">
        <v>61</v>
      </c>
      <c r="C14" s="5">
        <v>20</v>
      </c>
      <c r="D14" s="5">
        <v>10</v>
      </c>
      <c r="E14" s="5">
        <v>10</v>
      </c>
      <c r="F14" s="5">
        <v>15</v>
      </c>
      <c r="G14" s="5">
        <v>20</v>
      </c>
      <c r="H14" s="5">
        <f t="shared" si="0"/>
        <v>75</v>
      </c>
      <c r="I14" s="5">
        <f t="shared" si="3"/>
        <v>75</v>
      </c>
      <c r="J14">
        <f>C14*$I$14</f>
        <v>1500</v>
      </c>
      <c r="K14">
        <f t="shared" ref="K14:N14" si="15">D14*$I$14</f>
        <v>750</v>
      </c>
      <c r="L14">
        <f t="shared" si="15"/>
        <v>750</v>
      </c>
      <c r="M14">
        <f t="shared" si="15"/>
        <v>1125</v>
      </c>
      <c r="N14">
        <f t="shared" si="15"/>
        <v>1500</v>
      </c>
      <c r="O14">
        <f t="shared" si="5"/>
        <v>400</v>
      </c>
      <c r="P14">
        <f t="shared" si="2"/>
        <v>100</v>
      </c>
      <c r="Q14">
        <f t="shared" si="2"/>
        <v>100</v>
      </c>
      <c r="R14">
        <f t="shared" si="2"/>
        <v>225</v>
      </c>
      <c r="S14">
        <f t="shared" si="2"/>
        <v>400</v>
      </c>
      <c r="T14">
        <f t="shared" si="6"/>
        <v>5625</v>
      </c>
    </row>
    <row r="15" spans="1:20" ht="15.5" x14ac:dyDescent="0.35">
      <c r="A15" s="5" t="s">
        <v>62</v>
      </c>
      <c r="B15" s="6" t="s">
        <v>63</v>
      </c>
      <c r="C15" s="5">
        <v>15</v>
      </c>
      <c r="D15" s="5">
        <v>20</v>
      </c>
      <c r="E15" s="5">
        <v>20</v>
      </c>
      <c r="F15" s="5">
        <v>0</v>
      </c>
      <c r="G15" s="5">
        <v>15</v>
      </c>
      <c r="H15" s="5">
        <f t="shared" si="0"/>
        <v>70</v>
      </c>
      <c r="I15" s="5">
        <f t="shared" si="3"/>
        <v>70</v>
      </c>
      <c r="J15">
        <f>C15*$I$15</f>
        <v>1050</v>
      </c>
      <c r="K15">
        <f t="shared" ref="K15:N15" si="16">D15*$I$15</f>
        <v>1400</v>
      </c>
      <c r="L15">
        <f t="shared" si="16"/>
        <v>1400</v>
      </c>
      <c r="M15">
        <f t="shared" si="16"/>
        <v>0</v>
      </c>
      <c r="N15">
        <f t="shared" si="16"/>
        <v>1050</v>
      </c>
      <c r="O15">
        <f t="shared" si="5"/>
        <v>225</v>
      </c>
      <c r="P15">
        <f t="shared" si="2"/>
        <v>400</v>
      </c>
      <c r="Q15">
        <f t="shared" si="2"/>
        <v>400</v>
      </c>
      <c r="R15">
        <f t="shared" si="2"/>
        <v>0</v>
      </c>
      <c r="S15">
        <f t="shared" si="2"/>
        <v>225</v>
      </c>
      <c r="T15">
        <f t="shared" si="6"/>
        <v>4900</v>
      </c>
    </row>
    <row r="16" spans="1:20" ht="15.5" x14ac:dyDescent="0.35">
      <c r="A16" s="5" t="s">
        <v>64</v>
      </c>
      <c r="B16" s="6" t="s">
        <v>65</v>
      </c>
      <c r="C16" s="5">
        <v>10</v>
      </c>
      <c r="D16" s="5">
        <v>20</v>
      </c>
      <c r="E16" s="5">
        <v>20</v>
      </c>
      <c r="F16" s="5">
        <v>0</v>
      </c>
      <c r="G16" s="5">
        <v>20</v>
      </c>
      <c r="H16" s="5">
        <f t="shared" si="0"/>
        <v>70</v>
      </c>
      <c r="I16" s="5">
        <f t="shared" si="3"/>
        <v>70</v>
      </c>
      <c r="J16">
        <f>C16*$I$16</f>
        <v>700</v>
      </c>
      <c r="K16">
        <f t="shared" ref="K16:N16" si="17">D16*$I$16</f>
        <v>1400</v>
      </c>
      <c r="L16">
        <f t="shared" si="17"/>
        <v>1400</v>
      </c>
      <c r="M16">
        <f t="shared" si="17"/>
        <v>0</v>
      </c>
      <c r="N16">
        <f t="shared" si="17"/>
        <v>1400</v>
      </c>
      <c r="O16">
        <f t="shared" si="5"/>
        <v>100</v>
      </c>
      <c r="P16">
        <f t="shared" si="2"/>
        <v>400</v>
      </c>
      <c r="Q16">
        <f t="shared" si="2"/>
        <v>400</v>
      </c>
      <c r="R16">
        <f t="shared" si="2"/>
        <v>0</v>
      </c>
      <c r="S16">
        <f t="shared" si="2"/>
        <v>400</v>
      </c>
      <c r="T16">
        <f t="shared" si="6"/>
        <v>4900</v>
      </c>
    </row>
    <row r="17" spans="1:20" ht="15.5" x14ac:dyDescent="0.35">
      <c r="A17" s="5" t="s">
        <v>66</v>
      </c>
      <c r="B17" s="6" t="s">
        <v>67</v>
      </c>
      <c r="C17" s="5">
        <v>15</v>
      </c>
      <c r="D17" s="5">
        <v>15</v>
      </c>
      <c r="E17" s="5">
        <v>10</v>
      </c>
      <c r="F17" s="5">
        <v>5</v>
      </c>
      <c r="G17" s="5">
        <v>20</v>
      </c>
      <c r="H17" s="5">
        <f t="shared" si="0"/>
        <v>65</v>
      </c>
      <c r="I17" s="5">
        <f t="shared" si="3"/>
        <v>65</v>
      </c>
      <c r="J17">
        <f>C17*$I$17</f>
        <v>975</v>
      </c>
      <c r="K17">
        <f t="shared" ref="K17:N17" si="18">D17*$I$17</f>
        <v>975</v>
      </c>
      <c r="L17">
        <f t="shared" si="18"/>
        <v>650</v>
      </c>
      <c r="M17">
        <f t="shared" si="18"/>
        <v>325</v>
      </c>
      <c r="N17">
        <f t="shared" si="18"/>
        <v>1300</v>
      </c>
      <c r="O17">
        <f t="shared" si="5"/>
        <v>225</v>
      </c>
      <c r="P17">
        <f t="shared" si="2"/>
        <v>225</v>
      </c>
      <c r="Q17">
        <f t="shared" si="2"/>
        <v>100</v>
      </c>
      <c r="R17">
        <f t="shared" si="2"/>
        <v>25</v>
      </c>
      <c r="S17">
        <f t="shared" si="2"/>
        <v>400</v>
      </c>
      <c r="T17">
        <f t="shared" si="6"/>
        <v>4225</v>
      </c>
    </row>
    <row r="18" spans="1:20" ht="15.5" x14ac:dyDescent="0.35">
      <c r="A18" s="5" t="s">
        <v>68</v>
      </c>
      <c r="B18" s="6" t="s">
        <v>69</v>
      </c>
      <c r="C18" s="5">
        <v>10</v>
      </c>
      <c r="D18" s="5">
        <v>15</v>
      </c>
      <c r="E18" s="5">
        <v>0</v>
      </c>
      <c r="F18" s="5">
        <v>0</v>
      </c>
      <c r="G18" s="5">
        <v>15</v>
      </c>
      <c r="H18" s="5">
        <f t="shared" si="0"/>
        <v>40</v>
      </c>
      <c r="I18" s="5">
        <f t="shared" si="3"/>
        <v>40</v>
      </c>
      <c r="J18">
        <f>C18*$I$18</f>
        <v>400</v>
      </c>
      <c r="K18">
        <f t="shared" ref="K18:N18" si="19">D18*$I$18</f>
        <v>600</v>
      </c>
      <c r="L18">
        <f t="shared" si="19"/>
        <v>0</v>
      </c>
      <c r="M18">
        <f t="shared" si="19"/>
        <v>0</v>
      </c>
      <c r="N18">
        <f t="shared" si="19"/>
        <v>600</v>
      </c>
      <c r="O18">
        <f t="shared" si="5"/>
        <v>100</v>
      </c>
      <c r="P18">
        <f t="shared" si="2"/>
        <v>225</v>
      </c>
      <c r="Q18">
        <f t="shared" si="2"/>
        <v>0</v>
      </c>
      <c r="R18">
        <f t="shared" si="2"/>
        <v>0</v>
      </c>
      <c r="S18">
        <f t="shared" si="2"/>
        <v>225</v>
      </c>
      <c r="T18">
        <f t="shared" si="6"/>
        <v>1600</v>
      </c>
    </row>
    <row r="19" spans="1:20" ht="15.5" x14ac:dyDescent="0.35">
      <c r="A19" s="5" t="s">
        <v>70</v>
      </c>
      <c r="B19" s="6" t="s">
        <v>71</v>
      </c>
      <c r="C19" s="5">
        <v>15</v>
      </c>
      <c r="D19" s="5">
        <v>5</v>
      </c>
      <c r="E19" s="5">
        <v>5</v>
      </c>
      <c r="F19" s="5">
        <v>5</v>
      </c>
      <c r="G19" s="5">
        <v>20</v>
      </c>
      <c r="H19" s="5">
        <f t="shared" si="0"/>
        <v>50</v>
      </c>
      <c r="I19" s="5">
        <f t="shared" si="3"/>
        <v>50</v>
      </c>
      <c r="J19">
        <f>C19*$I$19</f>
        <v>750</v>
      </c>
      <c r="K19">
        <f t="shared" ref="K19:N19" si="20">D19*$I$19</f>
        <v>250</v>
      </c>
      <c r="L19">
        <f t="shared" si="20"/>
        <v>250</v>
      </c>
      <c r="M19">
        <f t="shared" si="20"/>
        <v>250</v>
      </c>
      <c r="N19">
        <f t="shared" si="20"/>
        <v>1000</v>
      </c>
      <c r="O19">
        <f t="shared" si="5"/>
        <v>225</v>
      </c>
      <c r="P19">
        <f t="shared" si="2"/>
        <v>25</v>
      </c>
      <c r="Q19">
        <f t="shared" si="2"/>
        <v>25</v>
      </c>
      <c r="R19">
        <f t="shared" si="2"/>
        <v>25</v>
      </c>
      <c r="S19">
        <f t="shared" si="2"/>
        <v>400</v>
      </c>
      <c r="T19">
        <f t="shared" si="6"/>
        <v>2500</v>
      </c>
    </row>
    <row r="20" spans="1:20" ht="15.5" x14ac:dyDescent="0.35">
      <c r="A20" s="5" t="s">
        <v>72</v>
      </c>
      <c r="B20" s="6" t="s">
        <v>73</v>
      </c>
      <c r="C20" s="5">
        <v>10</v>
      </c>
      <c r="D20" s="5">
        <v>10</v>
      </c>
      <c r="E20" s="5">
        <v>10</v>
      </c>
      <c r="F20" s="5">
        <v>0</v>
      </c>
      <c r="G20" s="5">
        <v>5</v>
      </c>
      <c r="H20" s="5">
        <f t="shared" si="0"/>
        <v>35</v>
      </c>
      <c r="I20" s="5">
        <f t="shared" si="3"/>
        <v>35</v>
      </c>
      <c r="J20">
        <f>C20*$I$20</f>
        <v>350</v>
      </c>
      <c r="K20">
        <f t="shared" ref="K20:N20" si="21">D20*$I$20</f>
        <v>350</v>
      </c>
      <c r="L20">
        <f t="shared" si="21"/>
        <v>350</v>
      </c>
      <c r="M20">
        <f t="shared" si="21"/>
        <v>0</v>
      </c>
      <c r="N20">
        <f t="shared" si="21"/>
        <v>175</v>
      </c>
      <c r="O20">
        <f t="shared" si="5"/>
        <v>100</v>
      </c>
      <c r="P20">
        <f t="shared" si="5"/>
        <v>100</v>
      </c>
      <c r="Q20">
        <f t="shared" si="5"/>
        <v>100</v>
      </c>
      <c r="R20">
        <f t="shared" si="5"/>
        <v>0</v>
      </c>
      <c r="S20">
        <f t="shared" si="5"/>
        <v>25</v>
      </c>
      <c r="T20">
        <f t="shared" si="6"/>
        <v>1225</v>
      </c>
    </row>
    <row r="21" spans="1:20" ht="15.5" x14ac:dyDescent="0.35">
      <c r="A21" s="5" t="s">
        <v>74</v>
      </c>
      <c r="B21" s="6" t="s">
        <v>75</v>
      </c>
      <c r="C21" s="5">
        <v>10</v>
      </c>
      <c r="D21" s="5">
        <v>10</v>
      </c>
      <c r="E21" s="5">
        <v>10</v>
      </c>
      <c r="F21" s="5">
        <v>5</v>
      </c>
      <c r="G21" s="5">
        <v>10</v>
      </c>
      <c r="H21" s="5">
        <f t="shared" si="0"/>
        <v>45</v>
      </c>
      <c r="I21" s="5">
        <f t="shared" si="3"/>
        <v>45</v>
      </c>
      <c r="J21">
        <f>C21*$I$21</f>
        <v>450</v>
      </c>
      <c r="K21">
        <f t="shared" ref="K21:N21" si="22">D21*$I$21</f>
        <v>450</v>
      </c>
      <c r="L21">
        <f t="shared" si="22"/>
        <v>450</v>
      </c>
      <c r="M21">
        <f t="shared" si="22"/>
        <v>225</v>
      </c>
      <c r="N21">
        <f t="shared" si="22"/>
        <v>450</v>
      </c>
      <c r="O21">
        <f t="shared" si="5"/>
        <v>100</v>
      </c>
      <c r="P21">
        <f t="shared" si="5"/>
        <v>100</v>
      </c>
      <c r="Q21">
        <f t="shared" si="5"/>
        <v>100</v>
      </c>
      <c r="R21">
        <f t="shared" si="5"/>
        <v>25</v>
      </c>
      <c r="S21">
        <f t="shared" si="5"/>
        <v>100</v>
      </c>
      <c r="T21">
        <f t="shared" si="6"/>
        <v>2025</v>
      </c>
    </row>
    <row r="22" spans="1:20" ht="15.5" x14ac:dyDescent="0.35">
      <c r="A22" s="5" t="s">
        <v>76</v>
      </c>
      <c r="B22" s="6" t="s">
        <v>77</v>
      </c>
      <c r="C22" s="5">
        <v>10</v>
      </c>
      <c r="D22" s="5">
        <v>15</v>
      </c>
      <c r="E22" s="5">
        <v>15</v>
      </c>
      <c r="F22" s="5">
        <v>0</v>
      </c>
      <c r="G22" s="5">
        <v>15</v>
      </c>
      <c r="H22" s="5">
        <f t="shared" si="0"/>
        <v>55</v>
      </c>
      <c r="I22" s="5">
        <f t="shared" si="3"/>
        <v>55</v>
      </c>
      <c r="J22">
        <f>C22*$I$22</f>
        <v>550</v>
      </c>
      <c r="K22">
        <f t="shared" ref="K22:N22" si="23">D22*$I$22</f>
        <v>825</v>
      </c>
      <c r="L22">
        <f t="shared" si="23"/>
        <v>825</v>
      </c>
      <c r="M22">
        <f t="shared" si="23"/>
        <v>0</v>
      </c>
      <c r="N22">
        <f t="shared" si="23"/>
        <v>825</v>
      </c>
      <c r="O22">
        <f t="shared" si="5"/>
        <v>100</v>
      </c>
      <c r="P22">
        <f t="shared" si="5"/>
        <v>225</v>
      </c>
      <c r="Q22">
        <f t="shared" si="5"/>
        <v>225</v>
      </c>
      <c r="R22">
        <f t="shared" si="5"/>
        <v>0</v>
      </c>
      <c r="S22">
        <f t="shared" si="5"/>
        <v>225</v>
      </c>
      <c r="T22">
        <f t="shared" si="6"/>
        <v>3025</v>
      </c>
    </row>
    <row r="23" spans="1:20" ht="15.5" x14ac:dyDescent="0.35">
      <c r="A23" s="5" t="s">
        <v>78</v>
      </c>
      <c r="B23" s="6" t="s">
        <v>79</v>
      </c>
      <c r="C23" s="5">
        <v>10</v>
      </c>
      <c r="D23" s="5">
        <v>5</v>
      </c>
      <c r="E23" s="5">
        <v>10</v>
      </c>
      <c r="F23" s="5">
        <v>5</v>
      </c>
      <c r="G23" s="5">
        <v>5</v>
      </c>
      <c r="H23" s="5">
        <f t="shared" si="0"/>
        <v>35</v>
      </c>
      <c r="I23" s="5">
        <f t="shared" si="3"/>
        <v>35</v>
      </c>
      <c r="J23">
        <f>C23*$I$23</f>
        <v>350</v>
      </c>
      <c r="K23">
        <f t="shared" ref="K23:N23" si="24">D23*$I$23</f>
        <v>175</v>
      </c>
      <c r="L23">
        <f t="shared" si="24"/>
        <v>350</v>
      </c>
      <c r="M23">
        <f t="shared" si="24"/>
        <v>175</v>
      </c>
      <c r="N23">
        <f t="shared" si="24"/>
        <v>175</v>
      </c>
      <c r="O23">
        <f t="shared" si="5"/>
        <v>100</v>
      </c>
      <c r="P23">
        <f t="shared" si="5"/>
        <v>25</v>
      </c>
      <c r="Q23">
        <f t="shared" si="5"/>
        <v>100</v>
      </c>
      <c r="R23">
        <f t="shared" si="5"/>
        <v>25</v>
      </c>
      <c r="S23">
        <f t="shared" si="5"/>
        <v>25</v>
      </c>
      <c r="T23">
        <f t="shared" si="6"/>
        <v>1225</v>
      </c>
    </row>
    <row r="24" spans="1:20" ht="15.5" x14ac:dyDescent="0.35">
      <c r="A24" s="5" t="s">
        <v>80</v>
      </c>
      <c r="B24" s="6" t="s">
        <v>81</v>
      </c>
      <c r="C24" s="5">
        <v>10</v>
      </c>
      <c r="D24" s="5">
        <v>5</v>
      </c>
      <c r="E24" s="5">
        <v>5</v>
      </c>
      <c r="F24" s="5">
        <v>0</v>
      </c>
      <c r="G24" s="5">
        <v>10</v>
      </c>
      <c r="H24" s="5">
        <f t="shared" si="0"/>
        <v>30</v>
      </c>
      <c r="I24" s="5">
        <f t="shared" si="3"/>
        <v>30</v>
      </c>
      <c r="J24">
        <f>C24*$I$24</f>
        <v>300</v>
      </c>
      <c r="K24">
        <f t="shared" ref="K24:N24" si="25">D24*$I$24</f>
        <v>150</v>
      </c>
      <c r="L24">
        <f t="shared" si="25"/>
        <v>150</v>
      </c>
      <c r="M24">
        <f t="shared" si="25"/>
        <v>0</v>
      </c>
      <c r="N24">
        <f t="shared" si="25"/>
        <v>300</v>
      </c>
      <c r="O24">
        <f t="shared" si="5"/>
        <v>100</v>
      </c>
      <c r="P24">
        <f t="shared" si="5"/>
        <v>25</v>
      </c>
      <c r="Q24">
        <f t="shared" si="5"/>
        <v>25</v>
      </c>
      <c r="R24">
        <f t="shared" si="5"/>
        <v>0</v>
      </c>
      <c r="S24">
        <f t="shared" si="5"/>
        <v>100</v>
      </c>
      <c r="T24">
        <f t="shared" si="6"/>
        <v>900</v>
      </c>
    </row>
    <row r="25" spans="1:20" ht="15.5" x14ac:dyDescent="0.35">
      <c r="A25" s="5" t="s">
        <v>82</v>
      </c>
      <c r="B25" s="6" t="s">
        <v>83</v>
      </c>
      <c r="C25" s="5">
        <v>15</v>
      </c>
      <c r="D25" s="5">
        <v>0</v>
      </c>
      <c r="E25" s="5">
        <v>5</v>
      </c>
      <c r="F25" s="5">
        <v>0</v>
      </c>
      <c r="G25" s="5">
        <v>10</v>
      </c>
      <c r="H25" s="5">
        <f t="shared" si="0"/>
        <v>30</v>
      </c>
      <c r="I25" s="5">
        <f t="shared" si="3"/>
        <v>30</v>
      </c>
      <c r="J25">
        <f>C25*$I$25</f>
        <v>450</v>
      </c>
      <c r="K25">
        <f t="shared" ref="K25:N25" si="26">D25*$I$25</f>
        <v>0</v>
      </c>
      <c r="L25">
        <f t="shared" si="26"/>
        <v>150</v>
      </c>
      <c r="M25">
        <f t="shared" si="26"/>
        <v>0</v>
      </c>
      <c r="N25">
        <f t="shared" si="26"/>
        <v>300</v>
      </c>
      <c r="O25">
        <f t="shared" si="5"/>
        <v>225</v>
      </c>
      <c r="P25">
        <f t="shared" si="5"/>
        <v>0</v>
      </c>
      <c r="Q25">
        <f t="shared" si="5"/>
        <v>25</v>
      </c>
      <c r="R25">
        <f t="shared" si="5"/>
        <v>0</v>
      </c>
      <c r="S25">
        <f t="shared" si="5"/>
        <v>100</v>
      </c>
      <c r="T25">
        <f t="shared" si="6"/>
        <v>900</v>
      </c>
    </row>
    <row r="26" spans="1:20" ht="15.5" x14ac:dyDescent="0.35">
      <c r="A26" s="5" t="s">
        <v>84</v>
      </c>
      <c r="B26" s="6" t="s">
        <v>85</v>
      </c>
      <c r="C26" s="5">
        <v>10</v>
      </c>
      <c r="D26" s="5">
        <v>10</v>
      </c>
      <c r="E26" s="5">
        <v>0</v>
      </c>
      <c r="F26" s="5">
        <v>0</v>
      </c>
      <c r="G26" s="5">
        <v>10</v>
      </c>
      <c r="H26" s="5">
        <f t="shared" si="0"/>
        <v>30</v>
      </c>
      <c r="I26" s="5">
        <f t="shared" si="3"/>
        <v>30</v>
      </c>
      <c r="J26">
        <f>C26*$I$26</f>
        <v>300</v>
      </c>
      <c r="K26">
        <f t="shared" ref="K26:N26" si="27">D26*$I$26</f>
        <v>300</v>
      </c>
      <c r="L26">
        <f t="shared" si="27"/>
        <v>0</v>
      </c>
      <c r="M26">
        <f t="shared" si="27"/>
        <v>0</v>
      </c>
      <c r="N26">
        <f t="shared" si="27"/>
        <v>300</v>
      </c>
      <c r="O26">
        <f t="shared" si="5"/>
        <v>100</v>
      </c>
      <c r="P26">
        <f t="shared" si="5"/>
        <v>100</v>
      </c>
      <c r="Q26">
        <f t="shared" si="5"/>
        <v>0</v>
      </c>
      <c r="R26">
        <f t="shared" si="5"/>
        <v>0</v>
      </c>
      <c r="S26">
        <f t="shared" si="5"/>
        <v>100</v>
      </c>
      <c r="T26">
        <f t="shared" si="6"/>
        <v>900</v>
      </c>
    </row>
    <row r="27" spans="1:20" ht="15.5" x14ac:dyDescent="0.35">
      <c r="A27" s="5" t="s">
        <v>86</v>
      </c>
      <c r="B27" s="6" t="s">
        <v>87</v>
      </c>
      <c r="C27" s="5">
        <v>5</v>
      </c>
      <c r="D27" s="5">
        <v>5</v>
      </c>
      <c r="E27" s="5">
        <v>0</v>
      </c>
      <c r="F27" s="5">
        <v>5</v>
      </c>
      <c r="G27" s="5">
        <v>5</v>
      </c>
      <c r="H27" s="5">
        <f t="shared" si="0"/>
        <v>20</v>
      </c>
      <c r="I27" s="5">
        <f t="shared" si="3"/>
        <v>20</v>
      </c>
      <c r="J27">
        <f>C27*$I$27</f>
        <v>100</v>
      </c>
      <c r="K27">
        <f t="shared" ref="K27:N27" si="28">D27*$I$27</f>
        <v>100</v>
      </c>
      <c r="L27">
        <f t="shared" si="28"/>
        <v>0</v>
      </c>
      <c r="M27">
        <f t="shared" si="28"/>
        <v>100</v>
      </c>
      <c r="N27">
        <f t="shared" si="28"/>
        <v>100</v>
      </c>
      <c r="O27">
        <f t="shared" si="5"/>
        <v>25</v>
      </c>
      <c r="P27">
        <f t="shared" si="5"/>
        <v>25</v>
      </c>
      <c r="Q27">
        <f t="shared" si="5"/>
        <v>0</v>
      </c>
      <c r="R27">
        <f t="shared" si="5"/>
        <v>25</v>
      </c>
      <c r="S27">
        <f t="shared" si="5"/>
        <v>25</v>
      </c>
      <c r="T27">
        <f t="shared" si="6"/>
        <v>400</v>
      </c>
    </row>
    <row r="28" spans="1:20" ht="15.5" x14ac:dyDescent="0.35">
      <c r="A28" s="5" t="s">
        <v>88</v>
      </c>
      <c r="B28" s="6" t="s">
        <v>89</v>
      </c>
      <c r="C28" s="5">
        <v>10</v>
      </c>
      <c r="D28" s="5">
        <v>10</v>
      </c>
      <c r="E28" s="5">
        <v>5</v>
      </c>
      <c r="F28" s="5">
        <v>5</v>
      </c>
      <c r="G28" s="5">
        <v>5</v>
      </c>
      <c r="H28" s="5">
        <f t="shared" si="0"/>
        <v>35</v>
      </c>
      <c r="I28" s="5">
        <f t="shared" si="3"/>
        <v>35</v>
      </c>
      <c r="J28">
        <f>C28*$I$28</f>
        <v>350</v>
      </c>
      <c r="K28">
        <f t="shared" ref="K28:N28" si="29">D28*$I$28</f>
        <v>350</v>
      </c>
      <c r="L28">
        <f t="shared" si="29"/>
        <v>175</v>
      </c>
      <c r="M28">
        <f t="shared" si="29"/>
        <v>175</v>
      </c>
      <c r="N28">
        <f t="shared" si="29"/>
        <v>175</v>
      </c>
      <c r="O28">
        <f t="shared" si="5"/>
        <v>100</v>
      </c>
      <c r="P28">
        <f t="shared" si="5"/>
        <v>100</v>
      </c>
      <c r="Q28">
        <f t="shared" si="5"/>
        <v>25</v>
      </c>
      <c r="R28">
        <f t="shared" si="5"/>
        <v>25</v>
      </c>
      <c r="S28">
        <f t="shared" si="5"/>
        <v>25</v>
      </c>
      <c r="T28">
        <f t="shared" si="6"/>
        <v>1225</v>
      </c>
    </row>
    <row r="29" spans="1:20" ht="15.5" x14ac:dyDescent="0.35">
      <c r="A29" s="5" t="s">
        <v>90</v>
      </c>
      <c r="B29" s="6" t="s">
        <v>91</v>
      </c>
      <c r="C29" s="5">
        <v>5</v>
      </c>
      <c r="D29" s="5">
        <v>5</v>
      </c>
      <c r="E29" s="5">
        <v>5</v>
      </c>
      <c r="F29" s="5">
        <v>5</v>
      </c>
      <c r="G29" s="5">
        <v>15</v>
      </c>
      <c r="H29" s="5">
        <f t="shared" si="0"/>
        <v>35</v>
      </c>
      <c r="I29" s="5">
        <f t="shared" si="3"/>
        <v>35</v>
      </c>
      <c r="J29">
        <f>C29*$I$29</f>
        <v>175</v>
      </c>
      <c r="K29">
        <f t="shared" ref="K29:N29" si="30">D29*$I$29</f>
        <v>175</v>
      </c>
      <c r="L29">
        <f t="shared" si="30"/>
        <v>175</v>
      </c>
      <c r="M29">
        <f t="shared" si="30"/>
        <v>175</v>
      </c>
      <c r="N29">
        <f t="shared" si="30"/>
        <v>525</v>
      </c>
      <c r="O29">
        <f t="shared" si="5"/>
        <v>25</v>
      </c>
      <c r="P29">
        <f t="shared" si="5"/>
        <v>25</v>
      </c>
      <c r="Q29">
        <f t="shared" si="5"/>
        <v>25</v>
      </c>
      <c r="R29">
        <f t="shared" si="5"/>
        <v>25</v>
      </c>
      <c r="S29">
        <f t="shared" si="5"/>
        <v>225</v>
      </c>
      <c r="T29">
        <f t="shared" si="6"/>
        <v>1225</v>
      </c>
    </row>
    <row r="30" spans="1:20" ht="15.5" x14ac:dyDescent="0.35">
      <c r="A30" s="5" t="s">
        <v>92</v>
      </c>
      <c r="B30" s="6" t="s">
        <v>93</v>
      </c>
      <c r="C30" s="5">
        <v>0</v>
      </c>
      <c r="D30" s="5">
        <v>5</v>
      </c>
      <c r="E30" s="5">
        <v>5</v>
      </c>
      <c r="F30" s="5">
        <v>0</v>
      </c>
      <c r="G30" s="5">
        <v>5</v>
      </c>
      <c r="H30" s="5">
        <f t="shared" si="0"/>
        <v>15</v>
      </c>
      <c r="I30" s="5">
        <f t="shared" si="3"/>
        <v>15</v>
      </c>
      <c r="J30">
        <f>C30*$I$30</f>
        <v>0</v>
      </c>
      <c r="K30">
        <f t="shared" ref="K30:N30" si="31">D30*$I$30</f>
        <v>75</v>
      </c>
      <c r="L30">
        <f t="shared" si="31"/>
        <v>75</v>
      </c>
      <c r="M30">
        <f t="shared" si="31"/>
        <v>0</v>
      </c>
      <c r="N30">
        <f t="shared" si="31"/>
        <v>75</v>
      </c>
      <c r="O30">
        <f t="shared" si="5"/>
        <v>0</v>
      </c>
      <c r="P30">
        <f t="shared" si="5"/>
        <v>25</v>
      </c>
      <c r="Q30">
        <f t="shared" si="5"/>
        <v>25</v>
      </c>
      <c r="R30">
        <f t="shared" si="5"/>
        <v>0</v>
      </c>
      <c r="S30">
        <f t="shared" si="5"/>
        <v>25</v>
      </c>
      <c r="T30">
        <f t="shared" si="6"/>
        <v>225</v>
      </c>
    </row>
    <row r="31" spans="1:20" ht="15.5" x14ac:dyDescent="0.35">
      <c r="A31" s="5" t="s">
        <v>94</v>
      </c>
      <c r="B31" s="6" t="s">
        <v>95</v>
      </c>
      <c r="C31" s="5">
        <v>5</v>
      </c>
      <c r="D31" s="5">
        <v>0</v>
      </c>
      <c r="E31" s="5">
        <v>0</v>
      </c>
      <c r="F31" s="5">
        <v>0</v>
      </c>
      <c r="G31" s="5">
        <v>10</v>
      </c>
      <c r="H31" s="5">
        <f t="shared" si="0"/>
        <v>15</v>
      </c>
      <c r="I31" s="5">
        <f t="shared" si="3"/>
        <v>15</v>
      </c>
      <c r="J31">
        <f>C31*$I$31</f>
        <v>75</v>
      </c>
      <c r="K31">
        <f t="shared" ref="K31:N31" si="32">D31*$I$31</f>
        <v>0</v>
      </c>
      <c r="L31">
        <f t="shared" si="32"/>
        <v>0</v>
      </c>
      <c r="M31">
        <f t="shared" si="32"/>
        <v>0</v>
      </c>
      <c r="N31">
        <f t="shared" si="32"/>
        <v>150</v>
      </c>
      <c r="O31">
        <f t="shared" si="5"/>
        <v>25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5"/>
        <v>100</v>
      </c>
      <c r="T31">
        <f t="shared" si="6"/>
        <v>225</v>
      </c>
    </row>
    <row r="32" spans="1:20" ht="15.5" x14ac:dyDescent="0.35">
      <c r="B32" s="6" t="s">
        <v>112</v>
      </c>
      <c r="C32">
        <f>SUM(C4:C31)</f>
        <v>365</v>
      </c>
      <c r="D32">
        <f t="shared" ref="D32:T32" si="33">SUM(D4:D31)</f>
        <v>340</v>
      </c>
      <c r="E32">
        <f t="shared" si="33"/>
        <v>280</v>
      </c>
      <c r="F32">
        <f t="shared" si="33"/>
        <v>165</v>
      </c>
      <c r="G32">
        <f t="shared" si="33"/>
        <v>400</v>
      </c>
      <c r="H32">
        <f t="shared" si="33"/>
        <v>1550</v>
      </c>
      <c r="I32">
        <f t="shared" si="33"/>
        <v>1550</v>
      </c>
      <c r="J32">
        <f t="shared" si="33"/>
        <v>23275</v>
      </c>
      <c r="K32">
        <f t="shared" si="33"/>
        <v>22525</v>
      </c>
      <c r="L32">
        <f t="shared" si="33"/>
        <v>18850</v>
      </c>
      <c r="M32">
        <f t="shared" si="33"/>
        <v>12050</v>
      </c>
      <c r="N32">
        <f t="shared" si="33"/>
        <v>25200</v>
      </c>
      <c r="O32">
        <f t="shared" si="33"/>
        <v>5575</v>
      </c>
      <c r="P32">
        <f t="shared" si="33"/>
        <v>5350</v>
      </c>
      <c r="Q32">
        <f t="shared" si="33"/>
        <v>3950</v>
      </c>
      <c r="R32">
        <f t="shared" si="33"/>
        <v>1925</v>
      </c>
      <c r="S32">
        <f t="shared" si="33"/>
        <v>6600</v>
      </c>
      <c r="T32">
        <f t="shared" si="33"/>
        <v>101900</v>
      </c>
    </row>
    <row r="33" spans="2:20" ht="15.5" x14ac:dyDescent="0.35">
      <c r="B33" s="6" t="s">
        <v>113</v>
      </c>
      <c r="C33" s="5">
        <v>28</v>
      </c>
      <c r="D33" s="5">
        <v>28</v>
      </c>
      <c r="E33" s="5">
        <v>28</v>
      </c>
      <c r="F33" s="5">
        <v>28</v>
      </c>
      <c r="G33" s="5">
        <v>28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2:20" ht="15.5" x14ac:dyDescent="0.35">
      <c r="B34" s="6" t="s">
        <v>114</v>
      </c>
      <c r="C34">
        <f>((C33*J32)-(C32*$I$32))/SQRT(((C33*O32)-(C32^2))*((C33*$T$32)-($I$32^2)))</f>
        <v>0.84648945166729683</v>
      </c>
      <c r="D34">
        <f t="shared" ref="D34:G34" si="34">((D33*K32)-(D32*$I$32))/SQRT(((D33*P32)-(D32^2))*((D33*$T$32)-($I$32^2)))</f>
        <v>0.83526046248902486</v>
      </c>
      <c r="E34">
        <f t="shared" si="34"/>
        <v>0.77862998344682866</v>
      </c>
      <c r="F34">
        <f t="shared" si="34"/>
        <v>0.74466372076770881</v>
      </c>
      <c r="G34">
        <f t="shared" si="34"/>
        <v>0.80966272389270011</v>
      </c>
    </row>
    <row r="35" spans="2:20" ht="15.5" x14ac:dyDescent="0.35">
      <c r="B35" s="6" t="s">
        <v>115</v>
      </c>
      <c r="C35" s="5">
        <v>0.38800000000000001</v>
      </c>
      <c r="D35" s="5">
        <v>0.38800000000000001</v>
      </c>
      <c r="E35" s="5">
        <v>0.38800000000000001</v>
      </c>
      <c r="F35" s="5">
        <v>0.38800000000000001</v>
      </c>
      <c r="G35" s="5">
        <v>0.38800000000000001</v>
      </c>
    </row>
    <row r="36" spans="2:20" ht="15.5" x14ac:dyDescent="0.35">
      <c r="B36" s="6" t="s">
        <v>116</v>
      </c>
      <c r="C36" t="str">
        <f>IF(C34&gt;C35,"Valid","Tidak Valid")</f>
        <v>Valid</v>
      </c>
      <c r="D36" t="str">
        <f t="shared" ref="D36:G36" si="35">IF(D34&gt;D35,"Valid","Tidak Valid")</f>
        <v>Valid</v>
      </c>
      <c r="E36" t="str">
        <f t="shared" si="35"/>
        <v>Valid</v>
      </c>
      <c r="F36" t="str">
        <f t="shared" si="35"/>
        <v>Valid</v>
      </c>
      <c r="G36" t="str">
        <f t="shared" si="35"/>
        <v>Valid</v>
      </c>
    </row>
    <row r="37" spans="2:20" x14ac:dyDescent="0.35">
      <c r="C37">
        <f>PEARSON(C4:C31,$I$4:$I$31)</f>
        <v>0.84648945166729683</v>
      </c>
      <c r="D37">
        <f t="shared" ref="D37:G37" si="36">PEARSON(D4:D31,$I$4:$I$31)</f>
        <v>0.83526046248902508</v>
      </c>
      <c r="E37">
        <f t="shared" si="36"/>
        <v>0.77862998344682843</v>
      </c>
      <c r="F37">
        <f t="shared" si="36"/>
        <v>0.74466372076770915</v>
      </c>
      <c r="G37">
        <f t="shared" si="36"/>
        <v>0.8096627238927</v>
      </c>
    </row>
    <row r="39" spans="2:20" ht="15.5" x14ac:dyDescent="0.35">
      <c r="B39" s="17" t="s">
        <v>117</v>
      </c>
      <c r="C39">
        <f>_xlfn.VAR.S(C4:C31)</f>
        <v>30.257936507936492</v>
      </c>
      <c r="D39">
        <f t="shared" ref="D39:G39" si="37">_xlfn.VAR.S(D4:D31)</f>
        <v>45.238095238095241</v>
      </c>
      <c r="E39">
        <f t="shared" si="37"/>
        <v>42.592592592592595</v>
      </c>
      <c r="F39">
        <f t="shared" si="37"/>
        <v>35.284391534391538</v>
      </c>
      <c r="G39">
        <f t="shared" si="37"/>
        <v>32.80423280423279</v>
      </c>
    </row>
    <row r="40" spans="2:20" ht="15.5" x14ac:dyDescent="0.35">
      <c r="B40" s="17" t="s">
        <v>118</v>
      </c>
      <c r="C40">
        <f>SUM(C39:G39)</f>
        <v>186.17724867724866</v>
      </c>
    </row>
    <row r="41" spans="2:20" ht="15.5" x14ac:dyDescent="0.35">
      <c r="B41" s="17" t="s">
        <v>119</v>
      </c>
      <c r="C41">
        <f>_xlfn.VAR.S(I4:I31)</f>
        <v>596.16402116402094</v>
      </c>
    </row>
    <row r="42" spans="2:20" ht="15.5" x14ac:dyDescent="0.35">
      <c r="B42" s="17" t="s">
        <v>120</v>
      </c>
      <c r="C42">
        <f>(5/4)*(1-(C40/C41))</f>
        <v>0.85963501220323923</v>
      </c>
    </row>
    <row r="43" spans="2:20" ht="15.5" x14ac:dyDescent="0.35">
      <c r="B43" s="17" t="s">
        <v>121</v>
      </c>
      <c r="C43" t="str">
        <f>IF(C42&lt;0.2,"Sangat rendah",IF(C42&lt;0.4,"Rendah",IF(C42&lt;0.6,"Cukup",IF(C42&lt;0.8,"Tinggi",IF(C42&lt;1,"Sangat tinggi")))))</f>
        <v>Sangat tinggi</v>
      </c>
    </row>
  </sheetData>
  <mergeCells count="5">
    <mergeCell ref="A2:A3"/>
    <mergeCell ref="B2:B3"/>
    <mergeCell ref="C2:G2"/>
    <mergeCell ref="H2:H3"/>
    <mergeCell ref="I2:I3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Angket</vt:lpstr>
      <vt:lpstr>Soal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VivoBook Ultra</dc:creator>
  <cp:lastModifiedBy>Asus VivoBook Ultra</cp:lastModifiedBy>
  <dcterms:created xsi:type="dcterms:W3CDTF">2023-05-05T03:53:38Z</dcterms:created>
  <dcterms:modified xsi:type="dcterms:W3CDTF">2023-05-05T08:09:39Z</dcterms:modified>
</cp:coreProperties>
</file>